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75" windowHeight="11010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F15" i="1" l="1"/>
  <c r="G96" i="1" l="1"/>
  <c r="G97" i="1"/>
  <c r="G98" i="1"/>
  <c r="G100" i="1"/>
  <c r="G101" i="1"/>
  <c r="G19" i="1"/>
  <c r="G107" i="1"/>
  <c r="G108" i="1"/>
  <c r="G109" i="1"/>
  <c r="G58" i="1"/>
  <c r="G59" i="1"/>
  <c r="G60" i="1"/>
  <c r="F72" i="1"/>
  <c r="F73" i="1"/>
  <c r="F74" i="1"/>
  <c r="H75" i="1" l="1"/>
  <c r="G73" i="1"/>
  <c r="H73" i="1" s="1"/>
  <c r="I73" i="1" s="1"/>
  <c r="G74" i="1"/>
  <c r="H74" i="1" s="1"/>
  <c r="G72" i="1" l="1"/>
  <c r="H72" i="1" s="1"/>
  <c r="I72" i="1" s="1"/>
  <c r="G15" i="1" l="1"/>
  <c r="H64" i="1"/>
  <c r="I64" i="1" s="1"/>
  <c r="H62" i="1"/>
  <c r="I62" i="1" s="1"/>
  <c r="H63" i="1"/>
  <c r="I63" i="1" s="1"/>
  <c r="F62" i="1"/>
  <c r="F63" i="1"/>
  <c r="H17" i="1"/>
  <c r="I17" i="1" s="1"/>
  <c r="H18" i="1"/>
  <c r="I18" i="1" s="1"/>
  <c r="F17" i="1" l="1"/>
  <c r="F18" i="1"/>
  <c r="F185" i="1"/>
  <c r="F184" i="1" s="1"/>
  <c r="F186" i="1"/>
  <c r="F197" i="1"/>
  <c r="F196" i="1" s="1"/>
  <c r="F195" i="1" s="1"/>
  <c r="G18" i="1" l="1"/>
  <c r="G17" i="1"/>
  <c r="I201" i="1"/>
  <c r="H198" i="1"/>
  <c r="I198" i="1" s="1"/>
  <c r="H199" i="1"/>
  <c r="I199" i="1" s="1"/>
  <c r="H200" i="1"/>
  <c r="I200" i="1" s="1"/>
  <c r="H201" i="1"/>
  <c r="H202" i="1"/>
  <c r="I202" i="1" s="1"/>
  <c r="H197" i="1"/>
  <c r="I197" i="1" s="1"/>
  <c r="H188" i="1"/>
  <c r="I188" i="1" s="1"/>
  <c r="H187" i="1"/>
  <c r="I187" i="1" s="1"/>
  <c r="F190" i="1"/>
  <c r="H189" i="1" s="1"/>
  <c r="I189" i="1" s="1"/>
  <c r="H192" i="1"/>
  <c r="I192" i="1" s="1"/>
  <c r="G20" i="1"/>
  <c r="F98" i="1"/>
  <c r="F97" i="1" s="1"/>
  <c r="F56" i="1"/>
  <c r="F55" i="1" s="1"/>
  <c r="F54" i="1" s="1"/>
  <c r="H195" i="1" l="1"/>
  <c r="I195" i="1" s="1"/>
  <c r="G13" i="1"/>
  <c r="H185" i="1"/>
  <c r="I185" i="1" s="1"/>
  <c r="H184" i="1"/>
  <c r="I184" i="1" s="1"/>
  <c r="H186" i="1"/>
  <c r="I186" i="1" s="1"/>
  <c r="H191" i="1"/>
  <c r="I191" i="1" s="1"/>
  <c r="H190" i="1"/>
  <c r="I190" i="1" s="1"/>
  <c r="H57" i="1"/>
  <c r="I57" i="1" s="1"/>
  <c r="H54" i="1"/>
  <c r="I54" i="1" s="1"/>
  <c r="H56" i="1"/>
  <c r="I56" i="1" s="1"/>
  <c r="H196" i="1" l="1"/>
  <c r="I196" i="1" s="1"/>
  <c r="H55" i="1"/>
  <c r="I55" i="1" s="1"/>
  <c r="H99" i="1"/>
  <c r="I99" i="1" s="1"/>
  <c r="H97" i="1"/>
  <c r="I97" i="1" s="1"/>
  <c r="H23" i="1"/>
  <c r="I23" i="1" s="1"/>
  <c r="H26" i="1"/>
  <c r="I26" i="1" s="1"/>
  <c r="H30" i="1"/>
  <c r="I30" i="1" s="1"/>
  <c r="H34" i="1"/>
  <c r="I34" i="1" s="1"/>
  <c r="H38" i="1"/>
  <c r="I38" i="1" s="1"/>
  <c r="H41" i="1"/>
  <c r="I41" i="1" s="1"/>
  <c r="H44" i="1"/>
  <c r="I44" i="1" s="1"/>
  <c r="H45" i="1"/>
  <c r="I45" i="1" s="1"/>
  <c r="H46" i="1"/>
  <c r="I46" i="1" s="1"/>
  <c r="H47" i="1"/>
  <c r="I47" i="1" s="1"/>
  <c r="H48" i="1"/>
  <c r="I48" i="1" s="1"/>
  <c r="H49" i="1"/>
  <c r="I49" i="1" s="1"/>
  <c r="H53" i="1"/>
  <c r="I53" i="1" s="1"/>
  <c r="H61" i="1"/>
  <c r="I61" i="1" s="1"/>
  <c r="H67" i="1"/>
  <c r="I67" i="1" s="1"/>
  <c r="H71" i="1"/>
  <c r="I71" i="1" s="1"/>
  <c r="H79" i="1"/>
  <c r="I79" i="1" s="1"/>
  <c r="H83" i="1"/>
  <c r="I83" i="1" s="1"/>
  <c r="H87" i="1"/>
  <c r="I87" i="1" s="1"/>
  <c r="H91" i="1"/>
  <c r="I91" i="1" s="1"/>
  <c r="H95" i="1"/>
  <c r="I95" i="1" s="1"/>
  <c r="H102" i="1"/>
  <c r="I102" i="1" s="1"/>
  <c r="H106" i="1"/>
  <c r="I106" i="1" s="1"/>
  <c r="H110" i="1"/>
  <c r="I110" i="1" s="1"/>
  <c r="H114" i="1"/>
  <c r="I114" i="1" s="1"/>
  <c r="H118" i="1"/>
  <c r="I118" i="1" s="1"/>
  <c r="H122" i="1"/>
  <c r="I122" i="1" s="1"/>
  <c r="H126" i="1"/>
  <c r="I126" i="1" s="1"/>
  <c r="H129" i="1"/>
  <c r="I129" i="1" s="1"/>
  <c r="H133" i="1"/>
  <c r="I133" i="1" s="1"/>
  <c r="H137" i="1"/>
  <c r="I137" i="1" s="1"/>
  <c r="H141" i="1"/>
  <c r="I141" i="1" s="1"/>
  <c r="H145" i="1"/>
  <c r="I145" i="1" s="1"/>
  <c r="H149" i="1"/>
  <c r="I149" i="1" s="1"/>
  <c r="H154" i="1"/>
  <c r="I154" i="1" s="1"/>
  <c r="H158" i="1"/>
  <c r="I158" i="1" s="1"/>
  <c r="H162" i="1"/>
  <c r="I162" i="1" s="1"/>
  <c r="H166" i="1"/>
  <c r="I166" i="1" s="1"/>
  <c r="H170" i="1"/>
  <c r="I170" i="1" s="1"/>
  <c r="H171" i="1"/>
  <c r="I171" i="1" s="1"/>
  <c r="H177" i="1"/>
  <c r="I177" i="1" s="1"/>
  <c r="H182" i="1"/>
  <c r="I182" i="1" s="1"/>
  <c r="H183" i="1"/>
  <c r="I183" i="1" s="1"/>
  <c r="H193" i="1"/>
  <c r="I193" i="1" s="1"/>
  <c r="H194" i="1"/>
  <c r="I194" i="1" s="1"/>
  <c r="H98" i="1" l="1"/>
  <c r="I98" i="1" s="1"/>
  <c r="F70" i="1" l="1"/>
  <c r="H70" i="1" s="1"/>
  <c r="I70" i="1" s="1"/>
  <c r="F69" i="1" l="1"/>
  <c r="H69" i="1" s="1"/>
  <c r="I69" i="1" s="1"/>
  <c r="F161" i="1"/>
  <c r="F165" i="1"/>
  <c r="F169" i="1"/>
  <c r="F68" i="1" l="1"/>
  <c r="H68" i="1" s="1"/>
  <c r="I68" i="1" s="1"/>
  <c r="F164" i="1"/>
  <c r="H165" i="1"/>
  <c r="I165" i="1" s="1"/>
  <c r="F168" i="1"/>
  <c r="H169" i="1"/>
  <c r="I169" i="1" s="1"/>
  <c r="F160" i="1"/>
  <c r="H161" i="1"/>
  <c r="I161" i="1" s="1"/>
  <c r="F157" i="1"/>
  <c r="F156" i="1" l="1"/>
  <c r="H157" i="1"/>
  <c r="I157" i="1" s="1"/>
  <c r="F159" i="1"/>
  <c r="H159" i="1" s="1"/>
  <c r="I159" i="1" s="1"/>
  <c r="H160" i="1"/>
  <c r="I160" i="1" s="1"/>
  <c r="F167" i="1"/>
  <c r="H167" i="1" s="1"/>
  <c r="I167" i="1" s="1"/>
  <c r="H168" i="1"/>
  <c r="I168" i="1" s="1"/>
  <c r="F163" i="1"/>
  <c r="H163" i="1" s="1"/>
  <c r="I163" i="1" s="1"/>
  <c r="H164" i="1"/>
  <c r="I164" i="1" s="1"/>
  <c r="F153" i="1"/>
  <c r="F152" i="1" l="1"/>
  <c r="H153" i="1"/>
  <c r="I153" i="1" s="1"/>
  <c r="F155" i="1"/>
  <c r="H155" i="1" s="1"/>
  <c r="I155" i="1" s="1"/>
  <c r="H156" i="1"/>
  <c r="I156" i="1" s="1"/>
  <c r="F151" i="1" l="1"/>
  <c r="H152" i="1"/>
  <c r="I152" i="1" s="1"/>
  <c r="H181" i="1"/>
  <c r="I181" i="1" s="1"/>
  <c r="F150" i="1" l="1"/>
  <c r="H151" i="1"/>
  <c r="I151" i="1" s="1"/>
  <c r="F148" i="1"/>
  <c r="F22" i="1"/>
  <c r="F25" i="1"/>
  <c r="F29" i="1"/>
  <c r="F33" i="1"/>
  <c r="F37" i="1"/>
  <c r="F40" i="1"/>
  <c r="F43" i="1"/>
  <c r="F52" i="1"/>
  <c r="F60" i="1"/>
  <c r="F66" i="1"/>
  <c r="F78" i="1"/>
  <c r="F82" i="1"/>
  <c r="F86" i="1"/>
  <c r="F94" i="1"/>
  <c r="F101" i="1"/>
  <c r="F100" i="1" s="1"/>
  <c r="F105" i="1"/>
  <c r="F109" i="1"/>
  <c r="F113" i="1"/>
  <c r="F117" i="1"/>
  <c r="F121" i="1"/>
  <c r="F125" i="1"/>
  <c r="F128" i="1"/>
  <c r="F132" i="1"/>
  <c r="F136" i="1"/>
  <c r="F140" i="1"/>
  <c r="F144" i="1"/>
  <c r="F176" i="1"/>
  <c r="H100" i="1" l="1"/>
  <c r="I100" i="1" s="1"/>
  <c r="F96" i="1"/>
  <c r="F143" i="1"/>
  <c r="H144" i="1"/>
  <c r="I144" i="1" s="1"/>
  <c r="F127" i="1"/>
  <c r="H127" i="1" s="1"/>
  <c r="I127" i="1" s="1"/>
  <c r="H128" i="1"/>
  <c r="I128" i="1" s="1"/>
  <c r="F120" i="1"/>
  <c r="H121" i="1"/>
  <c r="I121" i="1" s="1"/>
  <c r="F104" i="1"/>
  <c r="H105" i="1"/>
  <c r="I105" i="1" s="1"/>
  <c r="F175" i="1"/>
  <c r="H176" i="1"/>
  <c r="I176" i="1" s="1"/>
  <c r="F139" i="1"/>
  <c r="H140" i="1"/>
  <c r="I140" i="1" s="1"/>
  <c r="F131" i="1"/>
  <c r="H132" i="1"/>
  <c r="I132" i="1" s="1"/>
  <c r="F124" i="1"/>
  <c r="H124" i="1" s="1"/>
  <c r="I124" i="1" s="1"/>
  <c r="H125" i="1"/>
  <c r="I125" i="1" s="1"/>
  <c r="F116" i="1"/>
  <c r="H117" i="1"/>
  <c r="I117" i="1" s="1"/>
  <c r="F108" i="1"/>
  <c r="H109" i="1"/>
  <c r="I109" i="1" s="1"/>
  <c r="H96" i="1"/>
  <c r="I96" i="1" s="1"/>
  <c r="H101" i="1"/>
  <c r="I101" i="1" s="1"/>
  <c r="F89" i="1"/>
  <c r="H90" i="1"/>
  <c r="I90" i="1" s="1"/>
  <c r="F81" i="1"/>
  <c r="H82" i="1"/>
  <c r="I82" i="1" s="1"/>
  <c r="F65" i="1"/>
  <c r="H65" i="1" s="1"/>
  <c r="I65" i="1" s="1"/>
  <c r="H66" i="1"/>
  <c r="I66" i="1" s="1"/>
  <c r="F51" i="1"/>
  <c r="H52" i="1"/>
  <c r="I52" i="1" s="1"/>
  <c r="F39" i="1"/>
  <c r="H39" i="1" s="1"/>
  <c r="I39" i="1" s="1"/>
  <c r="H40" i="1"/>
  <c r="I40" i="1" s="1"/>
  <c r="F32" i="1"/>
  <c r="H33" i="1"/>
  <c r="I33" i="1" s="1"/>
  <c r="F24" i="1"/>
  <c r="H24" i="1" s="1"/>
  <c r="I24" i="1" s="1"/>
  <c r="H25" i="1"/>
  <c r="I25" i="1" s="1"/>
  <c r="F147" i="1"/>
  <c r="H148" i="1"/>
  <c r="I148" i="1" s="1"/>
  <c r="H179" i="1"/>
  <c r="I179" i="1" s="1"/>
  <c r="H180" i="1"/>
  <c r="I180" i="1" s="1"/>
  <c r="F135" i="1"/>
  <c r="H136" i="1"/>
  <c r="I136" i="1" s="1"/>
  <c r="F112" i="1"/>
  <c r="H113" i="1"/>
  <c r="I113" i="1" s="1"/>
  <c r="F93" i="1"/>
  <c r="H94" i="1"/>
  <c r="I94" i="1" s="1"/>
  <c r="F85" i="1"/>
  <c r="H86" i="1"/>
  <c r="I86" i="1" s="1"/>
  <c r="F77" i="1"/>
  <c r="H78" i="1"/>
  <c r="I78" i="1" s="1"/>
  <c r="F59" i="1"/>
  <c r="H60" i="1"/>
  <c r="I60" i="1" s="1"/>
  <c r="F42" i="1"/>
  <c r="H42" i="1" s="1"/>
  <c r="I42" i="1" s="1"/>
  <c r="H43" i="1"/>
  <c r="I43" i="1" s="1"/>
  <c r="F36" i="1"/>
  <c r="H36" i="1" s="1"/>
  <c r="I36" i="1" s="1"/>
  <c r="H37" i="1"/>
  <c r="I37" i="1" s="1"/>
  <c r="F28" i="1"/>
  <c r="H29" i="1"/>
  <c r="I29" i="1" s="1"/>
  <c r="F21" i="1"/>
  <c r="H21" i="1" s="1"/>
  <c r="I21" i="1" s="1"/>
  <c r="H22" i="1"/>
  <c r="I22" i="1" s="1"/>
  <c r="H150" i="1"/>
  <c r="I150" i="1" s="1"/>
  <c r="F16" i="1"/>
  <c r="F123" i="1"/>
  <c r="H123" i="1" s="1"/>
  <c r="I123" i="1" s="1"/>
  <c r="H16" i="1" l="1"/>
  <c r="I16" i="1" s="1"/>
  <c r="F13" i="1"/>
  <c r="H59" i="1"/>
  <c r="I59" i="1" s="1"/>
  <c r="F58" i="1"/>
  <c r="H58" i="1" s="1"/>
  <c r="I58" i="1" s="1"/>
  <c r="F76" i="1"/>
  <c r="H76" i="1" s="1"/>
  <c r="I76" i="1" s="1"/>
  <c r="H77" i="1"/>
  <c r="I77" i="1" s="1"/>
  <c r="F92" i="1"/>
  <c r="H92" i="1" s="1"/>
  <c r="I92" i="1" s="1"/>
  <c r="H93" i="1"/>
  <c r="I93" i="1" s="1"/>
  <c r="F111" i="1"/>
  <c r="H111" i="1" s="1"/>
  <c r="I111" i="1" s="1"/>
  <c r="H112" i="1"/>
  <c r="I112" i="1" s="1"/>
  <c r="F134" i="1"/>
  <c r="H134" i="1" s="1"/>
  <c r="I134" i="1" s="1"/>
  <c r="H135" i="1"/>
  <c r="I135" i="1" s="1"/>
  <c r="F35" i="1"/>
  <c r="F20" i="1"/>
  <c r="H20" i="1" s="1"/>
  <c r="I20" i="1" s="1"/>
  <c r="F27" i="1"/>
  <c r="H27" i="1" s="1"/>
  <c r="I27" i="1" s="1"/>
  <c r="H28" i="1"/>
  <c r="I28" i="1" s="1"/>
  <c r="F84" i="1"/>
  <c r="H84" i="1" s="1"/>
  <c r="I84" i="1" s="1"/>
  <c r="H85" i="1"/>
  <c r="I85" i="1" s="1"/>
  <c r="F146" i="1"/>
  <c r="H146" i="1" s="1"/>
  <c r="I146" i="1" s="1"/>
  <c r="H147" i="1"/>
  <c r="I147" i="1" s="1"/>
  <c r="F31" i="1"/>
  <c r="H32" i="1"/>
  <c r="I32" i="1" s="1"/>
  <c r="F50" i="1"/>
  <c r="H50" i="1" s="1"/>
  <c r="I50" i="1" s="1"/>
  <c r="H51" i="1"/>
  <c r="I51" i="1" s="1"/>
  <c r="F80" i="1"/>
  <c r="H80" i="1" s="1"/>
  <c r="I80" i="1" s="1"/>
  <c r="H81" i="1"/>
  <c r="I81" i="1" s="1"/>
  <c r="F88" i="1"/>
  <c r="H88" i="1" s="1"/>
  <c r="I88" i="1" s="1"/>
  <c r="H89" i="1"/>
  <c r="I89" i="1" s="1"/>
  <c r="F107" i="1"/>
  <c r="H107" i="1" s="1"/>
  <c r="I107" i="1" s="1"/>
  <c r="H108" i="1"/>
  <c r="I108" i="1" s="1"/>
  <c r="F115" i="1"/>
  <c r="H115" i="1" s="1"/>
  <c r="I115" i="1" s="1"/>
  <c r="H116" i="1"/>
  <c r="I116" i="1" s="1"/>
  <c r="F130" i="1"/>
  <c r="H130" i="1" s="1"/>
  <c r="I130" i="1" s="1"/>
  <c r="H131" i="1"/>
  <c r="I131" i="1" s="1"/>
  <c r="F138" i="1"/>
  <c r="H138" i="1" s="1"/>
  <c r="I138" i="1" s="1"/>
  <c r="H139" i="1"/>
  <c r="I139" i="1" s="1"/>
  <c r="F174" i="1"/>
  <c r="H175" i="1"/>
  <c r="I175" i="1" s="1"/>
  <c r="F103" i="1"/>
  <c r="H103" i="1" s="1"/>
  <c r="I103" i="1" s="1"/>
  <c r="H104" i="1"/>
  <c r="I104" i="1" s="1"/>
  <c r="F119" i="1"/>
  <c r="H119" i="1" s="1"/>
  <c r="I119" i="1" s="1"/>
  <c r="H120" i="1"/>
  <c r="I120" i="1" s="1"/>
  <c r="F142" i="1"/>
  <c r="H142" i="1" s="1"/>
  <c r="I142" i="1" s="1"/>
  <c r="H143" i="1"/>
  <c r="I143" i="1" s="1"/>
  <c r="H35" i="1" l="1"/>
  <c r="I35" i="1" s="1"/>
  <c r="F19" i="1"/>
  <c r="H19" i="1" s="1"/>
  <c r="I19" i="1" s="1"/>
  <c r="F173" i="1"/>
  <c r="H173" i="1" s="1"/>
  <c r="I173" i="1" s="1"/>
  <c r="H174" i="1"/>
  <c r="I174" i="1" s="1"/>
  <c r="H31" i="1"/>
  <c r="I31" i="1" s="1"/>
  <c r="H178" i="1"/>
  <c r="I178" i="1" s="1"/>
  <c r="F172" i="1" l="1"/>
  <c r="H172" i="1" s="1"/>
  <c r="I172" i="1" s="1"/>
  <c r="H15" i="1" l="1"/>
  <c r="I15" i="1" s="1"/>
  <c r="H13" i="1" l="1"/>
  <c r="I13" i="1" s="1"/>
</calcChain>
</file>

<file path=xl/sharedStrings.xml><?xml version="1.0" encoding="utf-8"?>
<sst xmlns="http://schemas.openxmlformats.org/spreadsheetml/2006/main" count="749" uniqueCount="143">
  <si>
    <t>Документ, учреждение</t>
  </si>
  <si>
    <t>Ц.ст.</t>
  </si>
  <si>
    <t>Расх.</t>
  </si>
  <si>
    <t>КОСГУ</t>
  </si>
  <si>
    <t>000</t>
  </si>
  <si>
    <t>БП00000000</t>
  </si>
  <si>
    <t>БП00051180</t>
  </si>
  <si>
    <t>100</t>
  </si>
  <si>
    <t>120</t>
  </si>
  <si>
    <t>3</t>
  </si>
  <si>
    <t>200</t>
  </si>
  <si>
    <t>240</t>
  </si>
  <si>
    <t>БП00072650</t>
  </si>
  <si>
    <t>2</t>
  </si>
  <si>
    <t>БП00078010</t>
  </si>
  <si>
    <t>4</t>
  </si>
  <si>
    <t>БП00078020</t>
  </si>
  <si>
    <t>800</t>
  </si>
  <si>
    <t>850</t>
  </si>
  <si>
    <t>БП00078040</t>
  </si>
  <si>
    <t>870</t>
  </si>
  <si>
    <t>БП00078090</t>
  </si>
  <si>
    <t>БП00078110</t>
  </si>
  <si>
    <t>БП00078220</t>
  </si>
  <si>
    <t>300</t>
  </si>
  <si>
    <t>320</t>
  </si>
  <si>
    <t>БП00079030</t>
  </si>
  <si>
    <t>БП00079040</t>
  </si>
  <si>
    <t>БП00079050</t>
  </si>
  <si>
    <t>БП00079060</t>
  </si>
  <si>
    <t>БП00079070</t>
  </si>
  <si>
    <t>700</t>
  </si>
  <si>
    <t>730</t>
  </si>
  <si>
    <t>БП00079080</t>
  </si>
  <si>
    <t>500</t>
  </si>
  <si>
    <t>540</t>
  </si>
  <si>
    <t>БП00079100</t>
  </si>
  <si>
    <t>БП00079170</t>
  </si>
  <si>
    <t>880</t>
  </si>
  <si>
    <t>НП00078120</t>
  </si>
  <si>
    <t>1</t>
  </si>
  <si>
    <t>НП00079090</t>
  </si>
  <si>
    <t>НП00079110</t>
  </si>
  <si>
    <t>НП00079120</t>
  </si>
  <si>
    <t>НП00079130</t>
  </si>
  <si>
    <t>НП00079140</t>
  </si>
  <si>
    <t>ПП00000000</t>
  </si>
  <si>
    <t>ПП00400000</t>
  </si>
  <si>
    <t>ПП00478330</t>
  </si>
  <si>
    <t>ПП00600000</t>
  </si>
  <si>
    <t>ПП00673180</t>
  </si>
  <si>
    <t>ПП006L5550</t>
  </si>
  <si>
    <t>Итого</t>
  </si>
  <si>
    <t>Районные средства</t>
  </si>
  <si>
    <t>Областные средства</t>
  </si>
  <si>
    <t>Федеральные средства</t>
  </si>
  <si>
    <t>Средства поселений</t>
  </si>
  <si>
    <t>Сумма на 2019 год</t>
  </si>
  <si>
    <t>Источник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</si>
  <si>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</si>
  <si>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Расходы на выплаты персоналу государственных (муниципальных) органов</t>
  </si>
  <si>
    <t xml:space="preserve"> Федеральные средства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</si>
  <si>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</si>
  <si>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</si>
  <si>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бюджета района</t>
  </si>
  <si>
    <t xml:space="preserve"> Областные средства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</si>
  <si>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</si>
  <si>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</si>
  <si>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</si>
  <si>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Резервные средства</t>
  </si>
  <si>
    <t xml:space="preserve"> Закупка товаров, работ и услуг для обеспечения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</si>
  <si>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</si>
  <si>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</si>
  <si>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</si>
  <si>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 xml:space="preserve"> Уличное освещение</t>
  </si>
  <si>
    <t>Прочие мероприятия по благоустройству городских округов и поселений</t>
  </si>
  <si>
    <t>Проведение мероприятий для детей и молодежи</t>
  </si>
  <si>
    <t>Физкультурно-оздоровительная работа и спортивные мероприятия</t>
  </si>
  <si>
    <t>Обслуживание муниципального долга</t>
  </si>
  <si>
    <t>Обслуживание государственного (муниципального) долга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</si>
  <si>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</si>
  <si>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</si>
  <si>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</si>
  <si>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Специальные расходы</t>
  </si>
  <si>
    <t>Выполн. полн. по организ. в гр. посел. электро-. тепло-. газо-. и водосн. посел. водоотв. в пред. полн.. устан. законод. РФ в рамках непрогр. части бюджета поселения</t>
  </si>
  <si>
    <t xml:space="preserve"> Выполн. полн. по организ. рит. услуг насел. и содерж. мест захор. в рамках непрогр. части бюджета поселения</t>
  </si>
  <si>
    <t>Выполн. полн. по созд. усл. для масс. отдыха жител. пос. и орг. обустр. мест массов. отдыха насел.. включ. обеспеч. свободн. доступа граждан к водн. объектам  общ. пользов. и их береговым полосам в рамках непрогр. части бюджета поселения</t>
  </si>
  <si>
    <t>Выполн. части полн. по обеспеч. безоп. людей на водных объектах. охране их жизни и здоровья в рамках непрогр. части бюджета поселения</t>
  </si>
  <si>
    <t>Реализация основного мероприятия</t>
  </si>
  <si>
    <t xml:space="preserve"> Средства поселений</t>
  </si>
  <si>
    <t xml:space="preserve">  Непрограммная часть бюджета поселения</t>
  </si>
  <si>
    <t>Осуществление первичного воинского учета на территориях, где отсутствуют военные комиссариаты в рамках непрограммной части бюджета поселения</t>
  </si>
  <si>
    <t>Глава муниципального  образования в рамках непрограммной части бюджета поселения</t>
  </si>
  <si>
    <t>Содержание органов  местного самоуправления в рамках непрограммной части бюджета поселения</t>
  </si>
  <si>
    <t>Резервные фонды местных администраций в рамках непрограммной части бюджета поселения</t>
  </si>
  <si>
    <t>Выполнение  других обязательств органов местного самоуправления в рамках непрограммной части бюджета поселения</t>
  </si>
  <si>
    <t>Предупреждение и ликвидация последствий чрезвычайных ситуаций и стихийных  бедствий природного и техногенного характера по полномочиям района в рамках непрограммной части бюджета поселения</t>
  </si>
  <si>
    <t>Доплаты к пенсиям муниципальных служащих в рамках непрограммной части бюджета поселения</t>
  </si>
  <si>
    <t xml:space="preserve"> Организация досуга и обеспечение  жителей поселения услугами организаций культуры в рамках непрограммной части бюджета поселения</t>
  </si>
  <si>
    <t>Расходы  по осуществлению внешнего муниципального финансового контроля в рамках непрограммной части бюджета поселения</t>
  </si>
  <si>
    <t>Основное мероприятие  "Изготовление проектно-сметной документации на выполнение работ по благоустройству дворовых территорий и утверждение с учетом обсуждения с представителями заинтересованных лиц дизайн - проектов благоустройства дворовых территорий"</t>
  </si>
  <si>
    <t>Расходы по осуществлению внутреннего муниципального финансового контроля в рамках непрограммной части бюджета поселения</t>
  </si>
  <si>
    <t>Распределение бюджетных ассигнований по 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бюджета Коротышского сельского поселения  на 2019 год</t>
  </si>
  <si>
    <t>Основное мероприятие "Благоустройство дворовой территории многоквартирного дома №3 по ул. Заводская с. Коротыш"</t>
  </si>
  <si>
    <t>Выполнение полномочий по организации в границах поселения электро-, тепло-, газо- и водоснабжения населения, водоотведения в пределах полномочий, установленных законодательством Российской Федерации в рамках непрограммной части бюджета поселения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</si>
  <si>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учреждения, органами управления государственными внебюджетными фондами</t>
  </si>
  <si>
    <t>НП0000000</t>
  </si>
  <si>
    <t>Проектирование, строительство, реконструкция, капитальный ремонт, ремонт автомобильных дорог местного значения в границах населенных пунктов  Коротышского сельского поселения Ливенского района, а также содержание автомобильных дорог местного значения за счет средств дорожного фонда и иных мероприятий предусмотренных порядком формирования и использования бюджетных ассигнований муниципального дорожного фонда в рамках непрограммной части бюджета поселения</t>
  </si>
  <si>
    <t xml:space="preserve">Закупка товаров, работ и услуг для государственных (муниципальных) нужд </t>
  </si>
  <si>
    <t xml:space="preserve">Иные закупки товаров, работ и услуг для обеспечения государственных (муниципальных) нужд </t>
  </si>
  <si>
    <t>Выполнение полномочий по организации ритуальных услуг населению и содержанию мест захоронений в рамках непрограммной части бюджета поселения</t>
  </si>
  <si>
    <t>Расходы на осуществление полномочий</t>
  </si>
  <si>
    <t>Выполнение части  полномочий по участию  в организации деятельности по накоплению (в том числе раздельному накоплению) сбору, транспортированию, обработке, утилизации, обезвреживанию, захоронению твердых коммунальных отходов в рамках непрограммной части бюджета поселения</t>
  </si>
  <si>
    <t>Выполнение части полномочий по осуществлению  мероприятий и обеспечению безопасности людей на водных объектах, охране их жизни и здоровья в рамках непрограммной части бюджета поселения</t>
  </si>
  <si>
    <t>Материально-техническое обеспечение деятельности народных дружин в рамках реализации муниципальной программы "Профилактика правонарушений и борьба с преступностью в Ливенском районе на 2019-2021 годы" в рамках непрограммной части бюджета поселения</t>
  </si>
  <si>
    <t xml:space="preserve">Социальные выплаты гражданам, кроме публичных нормативных социальных выплат </t>
  </si>
  <si>
    <t>БП00078600</t>
  </si>
  <si>
    <t>Сумма с поправками</t>
  </si>
  <si>
    <t>Итого с поправками</t>
  </si>
  <si>
    <t>Ожидаемое исполнение</t>
  </si>
  <si>
    <t>Расходы на выплаты персоналу государственных (муниципальных) нужд</t>
  </si>
  <si>
    <t>Приложение13</t>
  </si>
  <si>
    <t>к решению Коротышского сельского Совета народных депутатов
от  19 декабря  2018 года №23/123-СС "О бюджете Коротышского сельского поселения Ливенского района на 2019 год и на плановый период 2020 и 2021 годов"</t>
  </si>
  <si>
    <t>Оценка недвижимости, признание прав и регулирование отношений по муниципальной собственности</t>
  </si>
  <si>
    <t>БП00078080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</si>
  <si>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средствами</t>
  </si>
  <si>
    <t>Выполн. части полн.по проект.. стр-ву. реконстр..кап. ремонту . ремонту автомоб. дорог местн. знач. в границах насел. пунктов сельск. пос. Лив. р-на . а также содерж. автодорог местного знач. за счет ср-в дорожного фонда в рамках непрогр. части бюджета поселения</t>
  </si>
  <si>
    <t>Выполн. полн. по участ. в организации деятельности по сбору(в т.ч. разд. сбору) и транспорт-ию твердых коммун. отходов рамках непрогр. части бюджета поселения</t>
  </si>
  <si>
    <t>Приложение 5</t>
  </si>
  <si>
    <t>ПП 0F273180</t>
  </si>
  <si>
    <t>ПП0F255550</t>
  </si>
  <si>
    <t>ПП0F273180</t>
  </si>
  <si>
    <t>Иные выплаты населению</t>
  </si>
  <si>
    <t>360</t>
  </si>
  <si>
    <t>Благоустройство дворовой территории многоквартирного дома №3 по ул. Заводской с. Коротыш</t>
  </si>
  <si>
    <t xml:space="preserve">  Муниципальная программа "Формирование современной городской среды на территории Коротышского сельского поселения на 2018-2024 годы""</t>
  </si>
  <si>
    <t>Корректировка проектно-сметной документации на выполнение работ по благоустройству дворовой территории и утверждение с учетом утверждение с учетом обсуждения с представителями заинтересованных лиц дизайн-проектов благоустройства дворовых территорий</t>
  </si>
  <si>
    <t>тыс.руб.</t>
  </si>
  <si>
    <t>Проектирование, строительство, реконструкция, капитальный ремонт, ремонт автомобильных дорог местного значения в границах сельского поселения, а также содержание автомобильных дорог местного значения в рамках непрограммной части бюджета поселения</t>
  </si>
  <si>
    <t>Закупка товаров, работ и услуг для государственных (муниципальных)нужд</t>
  </si>
  <si>
    <t>Средства поселения</t>
  </si>
  <si>
    <t>БП 0 00 78300</t>
  </si>
  <si>
    <t>к решению Коротышского сельского Совета народных депутатов
 от 13 сентября 2019 г. № 30/155-СС
"О внесении изменений в решение Коротышского сельского Совета народных депутатов от 19 декабря 2018г. года №23/123-СС "О бюджете Коротышского сельского поселения Ливенского района на 2019 год и на плановый период 2020 и 2021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</si>
</sst>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sz val="11"/>
      <color rgb="FF000000"/>
      <name val="Calibri"/>
      <scheme val="minor"/>
    </font>
    <font>
      <b/>
      <sz val="10"/>
      <color rgb="FF000000"/>
      <name val="Arial Cyr"/>
    </font>
    <font>
      <sz val="10"/>
      <color rgb="FF00000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Arial Cy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>
      <alignment wrapText="1"/>
    </xf>
    <xf numFmtId="0" fontId="2" fillId="0" borderId="0"/>
    <xf numFmtId="0" fontId="3" fillId="0" borderId="0"/>
    <xf numFmtId="0" fontId="2" fillId="0" borderId="0">
      <alignment horizontal="right" wrapText="1"/>
    </xf>
    <xf numFmtId="0" fontId="4" fillId="0" borderId="0">
      <alignment horizontal="center" wrapText="1"/>
    </xf>
    <xf numFmtId="0" fontId="2" fillId="0" borderId="0">
      <alignment horizontal="left" wrapText="1"/>
    </xf>
    <xf numFmtId="0" fontId="2" fillId="0" borderId="0">
      <alignment horizontal="right"/>
    </xf>
    <xf numFmtId="0" fontId="2" fillId="0" borderId="1">
      <alignment horizontal="center" vertical="center" wrapText="1"/>
    </xf>
    <xf numFmtId="0" fontId="4" fillId="0" borderId="1">
      <alignment vertical="top" wrapText="1"/>
    </xf>
    <xf numFmtId="49" fontId="2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4" fillId="0" borderId="2">
      <alignment horizontal="right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5" fillId="4" borderId="0"/>
    <xf numFmtId="0" fontId="3" fillId="0" borderId="0"/>
    <xf numFmtId="0" fontId="5" fillId="0" borderId="0"/>
    <xf numFmtId="49" fontId="2" fillId="0" borderId="1">
      <alignment horizontal="left" vertical="top" wrapText="1" indent="2"/>
    </xf>
    <xf numFmtId="4" fontId="4" fillId="0" borderId="1">
      <alignment horizontal="right" vertical="top" shrinkToFit="1"/>
    </xf>
    <xf numFmtId="4" fontId="2" fillId="0" borderId="1">
      <alignment horizontal="right" vertical="top" shrinkToFit="1"/>
    </xf>
  </cellStyleXfs>
  <cellXfs count="77">
    <xf numFmtId="0" fontId="0" fillId="0" borderId="0" xfId="0"/>
    <xf numFmtId="0" fontId="6" fillId="0" borderId="0" xfId="0" applyFont="1" applyFill="1"/>
    <xf numFmtId="0" fontId="7" fillId="0" borderId="0" xfId="0" applyFont="1" applyFill="1" applyAlignment="1">
      <alignment wrapText="1"/>
    </xf>
    <xf numFmtId="0" fontId="0" fillId="0" borderId="0" xfId="0" applyFont="1"/>
    <xf numFmtId="0" fontId="8" fillId="0" borderId="3" xfId="0" applyFont="1" applyFill="1" applyBorder="1" applyAlignment="1">
      <alignment horizontal="left" wrapText="1"/>
    </xf>
    <xf numFmtId="0" fontId="9" fillId="0" borderId="0" xfId="0" applyFont="1" applyFill="1"/>
    <xf numFmtId="0" fontId="10" fillId="0" borderId="0" xfId="0" applyFont="1"/>
    <xf numFmtId="0" fontId="11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7" fillId="0" borderId="0" xfId="0" applyFont="1" applyFill="1" applyAlignment="1"/>
    <xf numFmtId="49" fontId="7" fillId="0" borderId="0" xfId="0" applyNumberFormat="1" applyFont="1" applyFill="1" applyAlignment="1">
      <alignment horizontal="center"/>
    </xf>
    <xf numFmtId="0" fontId="13" fillId="0" borderId="1" xfId="8" applyNumberFormat="1" applyFont="1" applyProtection="1">
      <alignment horizontal="center" vertic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/>
    <xf numFmtId="49" fontId="8" fillId="0" borderId="3" xfId="0" applyNumberFormat="1" applyFont="1" applyFill="1" applyBorder="1" applyAlignment="1">
      <alignment horizontal="center" wrapText="1"/>
    </xf>
    <xf numFmtId="49" fontId="8" fillId="0" borderId="4" xfId="0" applyNumberFormat="1" applyFont="1" applyFill="1" applyBorder="1" applyAlignment="1">
      <alignment horizontal="center" wrapText="1"/>
    </xf>
    <xf numFmtId="0" fontId="14" fillId="0" borderId="1" xfId="9" applyNumberFormat="1" applyFont="1" applyProtection="1">
      <alignment vertical="top" wrapText="1"/>
    </xf>
    <xf numFmtId="49" fontId="15" fillId="0" borderId="1" xfId="10" applyFont="1" applyProtection="1">
      <alignment horizontal="center" vertical="top" shrinkToFit="1"/>
    </xf>
    <xf numFmtId="0" fontId="15" fillId="0" borderId="1" xfId="9" applyNumberFormat="1" applyFont="1" applyProtection="1">
      <alignment vertical="top" wrapText="1"/>
    </xf>
    <xf numFmtId="49" fontId="14" fillId="0" borderId="1" xfId="10" applyFont="1" applyProtection="1">
      <alignment horizontal="center" vertical="top" shrinkToFit="1"/>
    </xf>
    <xf numFmtId="0" fontId="0" fillId="0" borderId="0" xfId="0" applyFont="1" applyFill="1"/>
    <xf numFmtId="0" fontId="13" fillId="0" borderId="5" xfId="8" applyNumberFormat="1" applyFont="1" applyBorder="1" applyProtection="1">
      <alignment horizontal="center" vertical="center" wrapText="1"/>
    </xf>
    <xf numFmtId="0" fontId="16" fillId="0" borderId="1" xfId="9" applyNumberFormat="1" applyFont="1" applyProtection="1">
      <alignment vertical="top" wrapText="1"/>
    </xf>
    <xf numFmtId="49" fontId="16" fillId="0" borderId="1" xfId="10" applyFont="1" applyProtection="1">
      <alignment horizontal="center" vertical="top" shrinkToFit="1"/>
    </xf>
    <xf numFmtId="0" fontId="17" fillId="0" borderId="0" xfId="0" applyFont="1"/>
    <xf numFmtId="0" fontId="14" fillId="0" borderId="6" xfId="9" applyNumberFormat="1" applyFont="1" applyBorder="1" applyProtection="1">
      <alignment vertical="top" wrapText="1"/>
    </xf>
    <xf numFmtId="49" fontId="15" fillId="0" borderId="6" xfId="10" applyFont="1" applyBorder="1" applyProtection="1">
      <alignment horizontal="center" vertical="top" shrinkToFit="1"/>
    </xf>
    <xf numFmtId="0" fontId="7" fillId="0" borderId="0" xfId="0" applyFont="1" applyFill="1" applyAlignment="1"/>
    <xf numFmtId="165" fontId="12" fillId="0" borderId="4" xfId="0" applyNumberFormat="1" applyFont="1" applyFill="1" applyBorder="1"/>
    <xf numFmtId="165" fontId="14" fillId="0" borderId="7" xfId="11" applyNumberFormat="1" applyFont="1" applyFill="1" applyBorder="1" applyProtection="1">
      <alignment horizontal="right" vertical="top" shrinkToFit="1"/>
    </xf>
    <xf numFmtId="165" fontId="14" fillId="0" borderId="5" xfId="11" applyNumberFormat="1" applyFont="1" applyFill="1" applyBorder="1" applyProtection="1">
      <alignment horizontal="right" vertical="top" shrinkToFit="1"/>
    </xf>
    <xf numFmtId="165" fontId="15" fillId="0" borderId="5" xfId="11" applyNumberFormat="1" applyFont="1" applyFill="1" applyBorder="1" applyProtection="1">
      <alignment horizontal="right" vertical="top" shrinkToFit="1"/>
    </xf>
    <xf numFmtId="4" fontId="14" fillId="0" borderId="5" xfId="11" applyFont="1" applyFill="1" applyBorder="1" applyProtection="1">
      <alignment horizontal="right" vertical="top" shrinkToFit="1"/>
    </xf>
    <xf numFmtId="4" fontId="15" fillId="0" borderId="5" xfId="11" applyFont="1" applyFill="1" applyBorder="1" applyProtection="1">
      <alignment horizontal="right" vertical="top" shrinkToFit="1"/>
    </xf>
    <xf numFmtId="165" fontId="16" fillId="0" borderId="5" xfId="11" applyNumberFormat="1" applyFont="1" applyFill="1" applyBorder="1" applyProtection="1">
      <alignment horizontal="right" vertical="top" shrinkToFit="1"/>
    </xf>
    <xf numFmtId="0" fontId="10" fillId="0" borderId="3" xfId="0" applyFont="1" applyBorder="1"/>
    <xf numFmtId="0" fontId="17" fillId="0" borderId="3" xfId="0" applyFont="1" applyBorder="1"/>
    <xf numFmtId="0" fontId="11" fillId="0" borderId="3" xfId="0" applyFont="1" applyBorder="1"/>
    <xf numFmtId="0" fontId="13" fillId="0" borderId="0" xfId="8" applyNumberFormat="1" applyFont="1" applyFill="1" applyBorder="1" applyProtection="1">
      <alignment horizontal="center" vertical="center" wrapText="1"/>
    </xf>
    <xf numFmtId="164" fontId="10" fillId="0" borderId="3" xfId="0" applyNumberFormat="1" applyFont="1" applyBorder="1"/>
    <xf numFmtId="164" fontId="10" fillId="0" borderId="3" xfId="0" applyNumberFormat="1" applyFont="1" applyBorder="1" applyAlignment="1">
      <alignment vertical="top"/>
    </xf>
    <xf numFmtId="164" fontId="17" fillId="0" borderId="3" xfId="0" applyNumberFormat="1" applyFont="1" applyBorder="1" applyAlignment="1">
      <alignment vertical="top"/>
    </xf>
    <xf numFmtId="0" fontId="7" fillId="0" borderId="0" xfId="0" applyFont="1" applyFill="1" applyAlignment="1">
      <alignment horizontal="right" wrapText="1"/>
    </xf>
    <xf numFmtId="0" fontId="10" fillId="0" borderId="3" xfId="0" applyFont="1" applyBorder="1" applyAlignment="1">
      <alignment wrapText="1"/>
    </xf>
    <xf numFmtId="0" fontId="15" fillId="0" borderId="3" xfId="8" applyNumberFormat="1" applyFont="1" applyFill="1" applyBorder="1" applyProtection="1">
      <alignment horizontal="center" vertical="center" wrapText="1"/>
    </xf>
    <xf numFmtId="165" fontId="12" fillId="0" borderId="3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vertical="top"/>
    </xf>
    <xf numFmtId="164" fontId="12" fillId="0" borderId="3" xfId="0" applyNumberFormat="1" applyFont="1" applyFill="1" applyBorder="1" applyAlignment="1">
      <alignment vertical="top"/>
    </xf>
    <xf numFmtId="0" fontId="12" fillId="0" borderId="3" xfId="0" applyFont="1" applyFill="1" applyBorder="1" applyAlignment="1">
      <alignment vertical="top"/>
    </xf>
    <xf numFmtId="164" fontId="11" fillId="0" borderId="3" xfId="0" applyNumberFormat="1" applyFont="1" applyBorder="1" applyAlignment="1">
      <alignment vertical="top"/>
    </xf>
    <xf numFmtId="0" fontId="10" fillId="0" borderId="3" xfId="0" applyFont="1" applyBorder="1" applyAlignment="1">
      <alignment vertical="top"/>
    </xf>
    <xf numFmtId="0" fontId="15" fillId="0" borderId="8" xfId="9" applyNumberFormat="1" applyFont="1" applyBorder="1" applyProtection="1">
      <alignment vertical="top" wrapText="1"/>
    </xf>
    <xf numFmtId="49" fontId="15" fillId="0" borderId="8" xfId="10" applyFont="1" applyBorder="1" applyProtection="1">
      <alignment horizontal="center" vertical="top" shrinkToFit="1"/>
    </xf>
    <xf numFmtId="165" fontId="15" fillId="0" borderId="9" xfId="11" applyNumberFormat="1" applyFont="1" applyFill="1" applyBorder="1" applyProtection="1">
      <alignment horizontal="right" vertical="top" shrinkToFit="1"/>
    </xf>
    <xf numFmtId="0" fontId="10" fillId="0" borderId="10" xfId="0" applyFont="1" applyBorder="1"/>
    <xf numFmtId="165" fontId="7" fillId="0" borderId="10" xfId="0" applyNumberFormat="1" applyFont="1" applyFill="1" applyBorder="1" applyAlignment="1">
      <alignment vertical="top"/>
    </xf>
    <xf numFmtId="0" fontId="0" fillId="0" borderId="3" xfId="0" applyFont="1" applyBorder="1"/>
    <xf numFmtId="0" fontId="0" fillId="0" borderId="3" xfId="0" applyFont="1" applyFill="1" applyBorder="1"/>
    <xf numFmtId="0" fontId="0" fillId="0" borderId="3" xfId="0" applyBorder="1"/>
    <xf numFmtId="0" fontId="15" fillId="0" borderId="3" xfId="9" applyNumberFormat="1" applyFont="1" applyBorder="1" applyProtection="1">
      <alignment vertical="top" wrapText="1"/>
    </xf>
    <xf numFmtId="49" fontId="15" fillId="0" borderId="3" xfId="10" applyFont="1" applyBorder="1" applyProtection="1">
      <alignment horizontal="center" vertical="top" shrinkToFit="1"/>
    </xf>
    <xf numFmtId="165" fontId="15" fillId="0" borderId="3" xfId="11" applyNumberFormat="1" applyFont="1" applyFill="1" applyBorder="1" applyProtection="1">
      <alignment horizontal="right" vertical="top" shrinkToFit="1"/>
    </xf>
    <xf numFmtId="164" fontId="11" fillId="0" borderId="3" xfId="0" applyNumberFormat="1" applyFont="1" applyBorder="1"/>
    <xf numFmtId="0" fontId="11" fillId="0" borderId="10" xfId="0" applyFont="1" applyBorder="1"/>
    <xf numFmtId="165" fontId="12" fillId="0" borderId="10" xfId="0" applyNumberFormat="1" applyFont="1" applyFill="1" applyBorder="1" applyAlignment="1">
      <alignment vertical="top"/>
    </xf>
    <xf numFmtId="49" fontId="14" fillId="0" borderId="3" xfId="10" applyFont="1" applyBorder="1" applyProtection="1">
      <alignment horizontal="center" vertical="top" shrinkToFit="1"/>
    </xf>
    <xf numFmtId="165" fontId="14" fillId="0" borderId="3" xfId="11" applyNumberFormat="1" applyFont="1" applyFill="1" applyBorder="1" applyProtection="1">
      <alignment horizontal="right" vertical="top" shrinkToFit="1"/>
    </xf>
    <xf numFmtId="165" fontId="12" fillId="0" borderId="3" xfId="0" applyNumberFormat="1" applyFont="1" applyFill="1" applyBorder="1"/>
    <xf numFmtId="164" fontId="10" fillId="0" borderId="10" xfId="0" applyNumberFormat="1" applyFont="1" applyBorder="1"/>
    <xf numFmtId="164" fontId="11" fillId="0" borderId="3" xfId="0" applyNumberFormat="1" applyFont="1" applyBorder="1" applyAlignment="1">
      <alignment horizontal="right" vertical="top"/>
    </xf>
    <xf numFmtId="164" fontId="10" fillId="0" borderId="3" xfId="0" applyNumberFormat="1" applyFont="1" applyBorder="1" applyAlignment="1">
      <alignment horizontal="right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</cellXfs>
  <cellStyles count="27">
    <cellStyle name="br" xfId="18"/>
    <cellStyle name="col" xfId="17"/>
    <cellStyle name="style0" xfId="19"/>
    <cellStyle name="td" xfId="20"/>
    <cellStyle name="tr" xfId="16"/>
    <cellStyle name="xl21" xfId="21"/>
    <cellStyle name="xl22" xfId="8"/>
    <cellStyle name="xl23" xfId="2"/>
    <cellStyle name="xl24" xfId="22"/>
    <cellStyle name="xl25" xfId="23"/>
    <cellStyle name="xl26" xfId="1"/>
    <cellStyle name="xl27" xfId="13"/>
    <cellStyle name="xl28" xfId="14"/>
    <cellStyle name="xl29" xfId="15"/>
    <cellStyle name="xl30" xfId="4"/>
    <cellStyle name="xl31" xfId="5"/>
    <cellStyle name="xl32" xfId="6"/>
    <cellStyle name="xl33" xfId="7"/>
    <cellStyle name="xl34" xfId="3"/>
    <cellStyle name="xl35" xfId="9"/>
    <cellStyle name="xl36" xfId="24"/>
    <cellStyle name="xl37" xfId="10"/>
    <cellStyle name="xl38" xfId="11"/>
    <cellStyle name="xl39" xfId="25"/>
    <cellStyle name="xl40" xfId="26"/>
    <cellStyle name="xl41" xfId="1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2"/>
  <sheetViews>
    <sheetView tabSelected="1" topLeftCell="A174" workbookViewId="0">
      <selection sqref="A1:I202"/>
    </sheetView>
  </sheetViews>
  <sheetFormatPr defaultRowHeight="15" x14ac:dyDescent="0.25"/>
  <cols>
    <col min="1" max="1" width="66.140625" style="3" customWidth="1"/>
    <col min="2" max="2" width="17.42578125" style="3" customWidth="1"/>
    <col min="3" max="3" width="10.5703125" style="3" customWidth="1"/>
    <col min="4" max="4" width="10.28515625" style="3" customWidth="1"/>
    <col min="5" max="5" width="11.42578125" style="3" customWidth="1"/>
    <col min="6" max="6" width="12.140625" style="22" customWidth="1"/>
    <col min="7" max="7" width="12.5703125" customWidth="1"/>
    <col min="8" max="8" width="12.140625" customWidth="1"/>
    <col min="9" max="9" width="11.85546875" customWidth="1"/>
  </cols>
  <sheetData>
    <row r="1" spans="1:9" s="1" customFormat="1" x14ac:dyDescent="0.25">
      <c r="A1" s="8"/>
      <c r="B1" s="29"/>
      <c r="C1" s="29"/>
      <c r="D1" s="29"/>
      <c r="E1" s="29"/>
      <c r="F1" s="29"/>
      <c r="G1" s="29"/>
      <c r="H1" s="75" t="s">
        <v>128</v>
      </c>
      <c r="I1" s="75"/>
    </row>
    <row r="2" spans="1:9" s="1" customFormat="1" ht="118.5" customHeight="1" x14ac:dyDescent="0.25">
      <c r="A2" s="8"/>
      <c r="B2" s="29"/>
      <c r="C2" s="29"/>
      <c r="D2" s="29"/>
      <c r="E2" s="76" t="s">
        <v>142</v>
      </c>
      <c r="F2" s="76"/>
      <c r="G2" s="76"/>
      <c r="H2" s="76"/>
      <c r="I2" s="76"/>
    </row>
    <row r="3" spans="1:9" s="1" customFormat="1" ht="19.5" customHeight="1" x14ac:dyDescent="0.25">
      <c r="A3" s="8"/>
      <c r="B3" s="29"/>
      <c r="C3" s="29"/>
      <c r="D3" s="29"/>
      <c r="E3" s="29"/>
      <c r="F3" s="44"/>
      <c r="G3" s="44"/>
      <c r="H3" s="44"/>
      <c r="I3" s="44"/>
    </row>
    <row r="4" spans="1:9" s="1" customFormat="1" ht="15.75" customHeight="1" x14ac:dyDescent="0.25">
      <c r="A4" s="8"/>
      <c r="B4" s="29"/>
      <c r="C4" s="29"/>
      <c r="D4" s="29"/>
      <c r="E4" s="29"/>
      <c r="F4" s="44"/>
      <c r="G4" s="44"/>
      <c r="H4" s="76" t="s">
        <v>121</v>
      </c>
      <c r="I4" s="76"/>
    </row>
    <row r="5" spans="1:9" s="1" customFormat="1" ht="15" customHeight="1" x14ac:dyDescent="0.25">
      <c r="A5" s="8"/>
      <c r="B5" s="29"/>
      <c r="C5" s="29"/>
      <c r="D5" s="29"/>
      <c r="E5" s="76" t="s">
        <v>122</v>
      </c>
      <c r="F5" s="76"/>
      <c r="G5" s="76"/>
      <c r="H5" s="76"/>
      <c r="I5" s="76"/>
    </row>
    <row r="6" spans="1:9" s="1" customFormat="1" ht="78" customHeight="1" x14ac:dyDescent="0.25">
      <c r="A6" s="8"/>
      <c r="B6" s="29"/>
      <c r="C6" s="29"/>
      <c r="D6" s="29"/>
      <c r="E6" s="76"/>
      <c r="F6" s="76"/>
      <c r="G6" s="76"/>
      <c r="H6" s="76"/>
      <c r="I6" s="76"/>
    </row>
    <row r="7" spans="1:9" s="1" customFormat="1" ht="24" customHeight="1" x14ac:dyDescent="0.25">
      <c r="A7" s="8"/>
      <c r="B7" s="2"/>
      <c r="C7" s="2"/>
      <c r="D7" s="2"/>
      <c r="E7" s="2"/>
      <c r="F7" s="9"/>
    </row>
    <row r="8" spans="1:9" s="1" customFormat="1" ht="66.75" customHeight="1" x14ac:dyDescent="0.2">
      <c r="A8" s="74" t="s">
        <v>102</v>
      </c>
      <c r="B8" s="74"/>
      <c r="C8" s="74"/>
      <c r="D8" s="74"/>
      <c r="E8" s="74"/>
      <c r="F8" s="74"/>
    </row>
    <row r="9" spans="1:9" s="1" customFormat="1" x14ac:dyDescent="0.25">
      <c r="A9" s="73"/>
      <c r="B9" s="73"/>
      <c r="C9" s="73"/>
      <c r="D9" s="73"/>
      <c r="E9" s="10"/>
      <c r="F9" s="9"/>
    </row>
    <row r="10" spans="1:9" s="1" customFormat="1" x14ac:dyDescent="0.25">
      <c r="A10" s="8"/>
      <c r="B10" s="11"/>
      <c r="C10" s="11"/>
      <c r="D10" s="11"/>
      <c r="E10" s="10"/>
      <c r="F10" s="9" t="s">
        <v>137</v>
      </c>
    </row>
    <row r="11" spans="1:9" ht="30" x14ac:dyDescent="0.25">
      <c r="A11" s="12" t="s">
        <v>0</v>
      </c>
      <c r="B11" s="12" t="s">
        <v>1</v>
      </c>
      <c r="C11" s="12" t="s">
        <v>2</v>
      </c>
      <c r="D11" s="12" t="s">
        <v>3</v>
      </c>
      <c r="E11" s="23" t="s">
        <v>58</v>
      </c>
      <c r="F11" s="46" t="s">
        <v>57</v>
      </c>
      <c r="G11" s="45" t="s">
        <v>117</v>
      </c>
      <c r="H11" s="45" t="s">
        <v>118</v>
      </c>
      <c r="I11" s="45" t="s">
        <v>119</v>
      </c>
    </row>
    <row r="12" spans="1:9" hidden="1" x14ac:dyDescent="0.25">
      <c r="A12" s="12"/>
      <c r="B12" s="12"/>
      <c r="C12" s="12"/>
      <c r="D12" s="12"/>
      <c r="E12" s="12"/>
      <c r="F12" s="40"/>
      <c r="G12" s="37"/>
      <c r="H12" s="37"/>
      <c r="I12" s="37"/>
    </row>
    <row r="13" spans="1:9" s="1" customFormat="1" ht="14.25" x14ac:dyDescent="0.2">
      <c r="A13" s="4" t="s">
        <v>52</v>
      </c>
      <c r="B13" s="13"/>
      <c r="C13" s="13"/>
      <c r="D13" s="14"/>
      <c r="E13" s="15"/>
      <c r="F13" s="30">
        <f>F14+F15+F16+F17+F18</f>
        <v>5909.9415900000004</v>
      </c>
      <c r="G13" s="49">
        <f>G15+G16+G17+G18</f>
        <v>107</v>
      </c>
      <c r="H13" s="47">
        <f>F13+G13</f>
        <v>6016.9415900000004</v>
      </c>
      <c r="I13" s="47">
        <f>H13</f>
        <v>6016.9415900000004</v>
      </c>
    </row>
    <row r="14" spans="1:9" s="5" customFormat="1" ht="14.25" hidden="1" x14ac:dyDescent="0.2">
      <c r="A14" s="4"/>
      <c r="B14" s="16"/>
      <c r="C14" s="16"/>
      <c r="D14" s="17"/>
      <c r="E14" s="15"/>
      <c r="F14" s="30"/>
      <c r="G14" s="50"/>
      <c r="H14" s="47"/>
      <c r="I14" s="47"/>
    </row>
    <row r="15" spans="1:9" s="5" customFormat="1" ht="14.25" x14ac:dyDescent="0.2">
      <c r="A15" s="4" t="s">
        <v>56</v>
      </c>
      <c r="B15" s="16" t="s">
        <v>40</v>
      </c>
      <c r="C15" s="16"/>
      <c r="D15" s="17"/>
      <c r="E15" s="15"/>
      <c r="F15" s="30">
        <f>F34+F38+F41+F53+F57+F61+F67+F71+F79+F83+F87+F91+F95+F102+F106+F110+F114+F149+F177+F183+F194+F44+F99+F200+F188+F64+F75</f>
        <v>4171.1990000000005</v>
      </c>
      <c r="G15" s="49">
        <f>G19</f>
        <v>107</v>
      </c>
      <c r="H15" s="47">
        <f t="shared" ref="H15:H90" si="0">F15+G15</f>
        <v>4278.1990000000005</v>
      </c>
      <c r="I15" s="47">
        <f t="shared" ref="I15:I90" si="1">H15</f>
        <v>4278.1990000000005</v>
      </c>
    </row>
    <row r="16" spans="1:9" s="5" customFormat="1" ht="14.25" x14ac:dyDescent="0.2">
      <c r="A16" s="4" t="s">
        <v>53</v>
      </c>
      <c r="B16" s="16" t="s">
        <v>13</v>
      </c>
      <c r="C16" s="16"/>
      <c r="D16" s="16"/>
      <c r="E16" s="15"/>
      <c r="F16" s="30">
        <f>F150</f>
        <v>285.70358999999996</v>
      </c>
      <c r="G16" s="50"/>
      <c r="H16" s="47">
        <f t="shared" si="0"/>
        <v>285.70358999999996</v>
      </c>
      <c r="I16" s="47">
        <f t="shared" si="1"/>
        <v>285.70358999999996</v>
      </c>
    </row>
    <row r="17" spans="1:9" s="5" customFormat="1" ht="14.25" x14ac:dyDescent="0.2">
      <c r="A17" s="4" t="s">
        <v>55</v>
      </c>
      <c r="B17" s="16" t="s">
        <v>9</v>
      </c>
      <c r="C17" s="16"/>
      <c r="D17" s="16"/>
      <c r="E17" s="15"/>
      <c r="F17" s="30">
        <f>F23+F26+F199</f>
        <v>977.95</v>
      </c>
      <c r="G17" s="50">
        <f>G26+G199:H199</f>
        <v>0</v>
      </c>
      <c r="H17" s="47">
        <f t="shared" si="0"/>
        <v>977.95</v>
      </c>
      <c r="I17" s="47">
        <f t="shared" si="1"/>
        <v>977.95</v>
      </c>
    </row>
    <row r="18" spans="1:9" s="5" customFormat="1" ht="14.25" x14ac:dyDescent="0.2">
      <c r="A18" s="4" t="s">
        <v>54</v>
      </c>
      <c r="B18" s="16" t="s">
        <v>15</v>
      </c>
      <c r="C18" s="16"/>
      <c r="D18" s="16"/>
      <c r="E18" s="15"/>
      <c r="F18" s="69">
        <f>F198+F187</f>
        <v>475.089</v>
      </c>
      <c r="G18" s="50">
        <f>G198+G187</f>
        <v>0</v>
      </c>
      <c r="H18" s="47">
        <f t="shared" si="0"/>
        <v>475.089</v>
      </c>
      <c r="I18" s="47">
        <f t="shared" si="1"/>
        <v>475.089</v>
      </c>
    </row>
    <row r="19" spans="1:9" s="6" customFormat="1" x14ac:dyDescent="0.25">
      <c r="A19" s="27" t="s">
        <v>90</v>
      </c>
      <c r="B19" s="28" t="s">
        <v>5</v>
      </c>
      <c r="C19" s="28" t="s">
        <v>4</v>
      </c>
      <c r="D19" s="28" t="s">
        <v>4</v>
      </c>
      <c r="E19" s="28"/>
      <c r="F19" s="31">
        <f>F20+F31+F35+F50+F58+F76+F80+F84+F88+F92+F96+F103+F107+F111+F146</f>
        <v>4105.848</v>
      </c>
      <c r="G19" s="51">
        <f>G34+G38+G41+G75+G90+G61+G110+G99+G102</f>
        <v>107</v>
      </c>
      <c r="H19" s="47">
        <f t="shared" si="0"/>
        <v>4212.848</v>
      </c>
      <c r="I19" s="47">
        <f t="shared" si="1"/>
        <v>4212.848</v>
      </c>
    </row>
    <row r="20" spans="1:9" s="6" customFormat="1" ht="42.75" x14ac:dyDescent="0.25">
      <c r="A20" s="18" t="s">
        <v>91</v>
      </c>
      <c r="B20" s="19" t="s">
        <v>6</v>
      </c>
      <c r="C20" s="19" t="s">
        <v>4</v>
      </c>
      <c r="D20" s="19" t="s">
        <v>4</v>
      </c>
      <c r="E20" s="19"/>
      <c r="F20" s="32">
        <f>F21+F24</f>
        <v>109.148</v>
      </c>
      <c r="G20" s="52">
        <f>G24</f>
        <v>0</v>
      </c>
      <c r="H20" s="47">
        <f t="shared" si="0"/>
        <v>109.148</v>
      </c>
      <c r="I20" s="47">
        <f t="shared" si="1"/>
        <v>109.148</v>
      </c>
    </row>
    <row r="21" spans="1:9" s="6" customFormat="1" ht="60" x14ac:dyDescent="0.25">
      <c r="A21" s="20" t="s">
        <v>59</v>
      </c>
      <c r="B21" s="19" t="s">
        <v>6</v>
      </c>
      <c r="C21" s="19" t="s">
        <v>7</v>
      </c>
      <c r="D21" s="19" t="s">
        <v>4</v>
      </c>
      <c r="E21" s="19"/>
      <c r="F21" s="33">
        <f>F22</f>
        <v>105.905</v>
      </c>
      <c r="G21" s="52"/>
      <c r="H21" s="48">
        <f t="shared" si="0"/>
        <v>105.905</v>
      </c>
      <c r="I21" s="48">
        <f t="shared" si="1"/>
        <v>105.905</v>
      </c>
    </row>
    <row r="22" spans="1:9" s="6" customFormat="1" ht="30" x14ac:dyDescent="0.25">
      <c r="A22" s="20" t="s">
        <v>60</v>
      </c>
      <c r="B22" s="19" t="s">
        <v>6</v>
      </c>
      <c r="C22" s="19" t="s">
        <v>8</v>
      </c>
      <c r="D22" s="19" t="s">
        <v>4</v>
      </c>
      <c r="E22" s="19"/>
      <c r="F22" s="33">
        <f>F23</f>
        <v>105.905</v>
      </c>
      <c r="G22" s="52"/>
      <c r="H22" s="48">
        <f t="shared" si="0"/>
        <v>105.905</v>
      </c>
      <c r="I22" s="48">
        <f t="shared" si="1"/>
        <v>105.905</v>
      </c>
    </row>
    <row r="23" spans="1:9" s="6" customFormat="1" x14ac:dyDescent="0.25">
      <c r="A23" s="20" t="s">
        <v>61</v>
      </c>
      <c r="B23" s="19" t="s">
        <v>6</v>
      </c>
      <c r="C23" s="19" t="s">
        <v>8</v>
      </c>
      <c r="D23" s="19" t="s">
        <v>4</v>
      </c>
      <c r="E23" s="19" t="s">
        <v>9</v>
      </c>
      <c r="F23" s="33">
        <v>105.905</v>
      </c>
      <c r="G23" s="52"/>
      <c r="H23" s="48">
        <f t="shared" si="0"/>
        <v>105.905</v>
      </c>
      <c r="I23" s="48">
        <f t="shared" si="1"/>
        <v>105.905</v>
      </c>
    </row>
    <row r="24" spans="1:9" s="6" customFormat="1" ht="30" x14ac:dyDescent="0.25">
      <c r="A24" s="20" t="s">
        <v>62</v>
      </c>
      <c r="B24" s="19" t="s">
        <v>6</v>
      </c>
      <c r="C24" s="19" t="s">
        <v>10</v>
      </c>
      <c r="D24" s="19" t="s">
        <v>4</v>
      </c>
      <c r="E24" s="19"/>
      <c r="F24" s="33">
        <f>F25</f>
        <v>3.2429999999999999</v>
      </c>
      <c r="G24" s="52"/>
      <c r="H24" s="48">
        <f t="shared" si="0"/>
        <v>3.2429999999999999</v>
      </c>
      <c r="I24" s="48">
        <f t="shared" si="1"/>
        <v>3.2429999999999999</v>
      </c>
    </row>
    <row r="25" spans="1:9" s="6" customFormat="1" ht="30" x14ac:dyDescent="0.25">
      <c r="A25" s="20" t="s">
        <v>63</v>
      </c>
      <c r="B25" s="19" t="s">
        <v>6</v>
      </c>
      <c r="C25" s="19" t="s">
        <v>11</v>
      </c>
      <c r="D25" s="19" t="s">
        <v>4</v>
      </c>
      <c r="E25" s="19"/>
      <c r="F25" s="33">
        <f>F26</f>
        <v>3.2429999999999999</v>
      </c>
      <c r="G25" s="52"/>
      <c r="H25" s="48">
        <f t="shared" si="0"/>
        <v>3.2429999999999999</v>
      </c>
      <c r="I25" s="48">
        <f t="shared" si="1"/>
        <v>3.2429999999999999</v>
      </c>
    </row>
    <row r="26" spans="1:9" s="6" customFormat="1" x14ac:dyDescent="0.25">
      <c r="A26" s="20" t="s">
        <v>55</v>
      </c>
      <c r="B26" s="19" t="s">
        <v>6</v>
      </c>
      <c r="C26" s="19" t="s">
        <v>11</v>
      </c>
      <c r="D26" s="19" t="s">
        <v>4</v>
      </c>
      <c r="E26" s="19" t="s">
        <v>9</v>
      </c>
      <c r="F26" s="33">
        <v>3.2429999999999999</v>
      </c>
      <c r="G26" s="52"/>
      <c r="H26" s="48">
        <f t="shared" si="0"/>
        <v>3.2429999999999999</v>
      </c>
      <c r="I26" s="48">
        <f t="shared" si="1"/>
        <v>3.2429999999999999</v>
      </c>
    </row>
    <row r="27" spans="1:9" s="6" customFormat="1" ht="57" hidden="1" x14ac:dyDescent="0.25">
      <c r="A27" s="18" t="s">
        <v>64</v>
      </c>
      <c r="B27" s="19" t="s">
        <v>12</v>
      </c>
      <c r="C27" s="19" t="s">
        <v>4</v>
      </c>
      <c r="D27" s="19" t="s">
        <v>4</v>
      </c>
      <c r="E27" s="19"/>
      <c r="F27" s="34">
        <f>F28</f>
        <v>0</v>
      </c>
      <c r="G27" s="52"/>
      <c r="H27" s="48">
        <f t="shared" si="0"/>
        <v>0</v>
      </c>
      <c r="I27" s="48">
        <f t="shared" si="1"/>
        <v>0</v>
      </c>
    </row>
    <row r="28" spans="1:9" s="6" customFormat="1" ht="30" hidden="1" x14ac:dyDescent="0.25">
      <c r="A28" s="20" t="s">
        <v>62</v>
      </c>
      <c r="B28" s="19" t="s">
        <v>12</v>
      </c>
      <c r="C28" s="19" t="s">
        <v>10</v>
      </c>
      <c r="D28" s="19" t="s">
        <v>4</v>
      </c>
      <c r="E28" s="19"/>
      <c r="F28" s="35">
        <f>F29</f>
        <v>0</v>
      </c>
      <c r="G28" s="52"/>
      <c r="H28" s="48">
        <f t="shared" si="0"/>
        <v>0</v>
      </c>
      <c r="I28" s="48">
        <f t="shared" si="1"/>
        <v>0</v>
      </c>
    </row>
    <row r="29" spans="1:9" s="6" customFormat="1" ht="30" hidden="1" x14ac:dyDescent="0.25">
      <c r="A29" s="20" t="s">
        <v>63</v>
      </c>
      <c r="B29" s="19" t="s">
        <v>12</v>
      </c>
      <c r="C29" s="19" t="s">
        <v>11</v>
      </c>
      <c r="D29" s="19" t="s">
        <v>4</v>
      </c>
      <c r="E29" s="19"/>
      <c r="F29" s="35">
        <f>F30</f>
        <v>0</v>
      </c>
      <c r="G29" s="52"/>
      <c r="H29" s="48">
        <f t="shared" si="0"/>
        <v>0</v>
      </c>
      <c r="I29" s="48">
        <f t="shared" si="1"/>
        <v>0</v>
      </c>
    </row>
    <row r="30" spans="1:9" s="6" customFormat="1" hidden="1" x14ac:dyDescent="0.25">
      <c r="A30" s="20" t="s">
        <v>65</v>
      </c>
      <c r="B30" s="19" t="s">
        <v>12</v>
      </c>
      <c r="C30" s="19" t="s">
        <v>11</v>
      </c>
      <c r="D30" s="19" t="s">
        <v>4</v>
      </c>
      <c r="E30" s="19" t="s">
        <v>40</v>
      </c>
      <c r="F30" s="35"/>
      <c r="G30" s="52"/>
      <c r="H30" s="48">
        <f t="shared" si="0"/>
        <v>0</v>
      </c>
      <c r="I30" s="48">
        <f t="shared" si="1"/>
        <v>0</v>
      </c>
    </row>
    <row r="31" spans="1:9" s="6" customFormat="1" ht="28.5" x14ac:dyDescent="0.25">
      <c r="A31" s="18" t="s">
        <v>92</v>
      </c>
      <c r="B31" s="19" t="s">
        <v>14</v>
      </c>
      <c r="C31" s="19" t="s">
        <v>4</v>
      </c>
      <c r="D31" s="19" t="s">
        <v>4</v>
      </c>
      <c r="E31" s="19"/>
      <c r="F31" s="32">
        <f t="shared" ref="F31:F33" si="2">F32</f>
        <v>675.04399999999998</v>
      </c>
      <c r="G31" s="42"/>
      <c r="H31" s="47">
        <f t="shared" si="0"/>
        <v>675.04399999999998</v>
      </c>
      <c r="I31" s="47">
        <f t="shared" si="1"/>
        <v>675.04399999999998</v>
      </c>
    </row>
    <row r="32" spans="1:9" s="6" customFormat="1" ht="60" x14ac:dyDescent="0.25">
      <c r="A32" s="20" t="s">
        <v>59</v>
      </c>
      <c r="B32" s="19" t="s">
        <v>14</v>
      </c>
      <c r="C32" s="19" t="s">
        <v>7</v>
      </c>
      <c r="D32" s="19" t="s">
        <v>4</v>
      </c>
      <c r="E32" s="19"/>
      <c r="F32" s="33">
        <f t="shared" si="2"/>
        <v>675.04399999999998</v>
      </c>
      <c r="G32" s="42"/>
      <c r="H32" s="48">
        <f t="shared" si="0"/>
        <v>675.04399999999998</v>
      </c>
      <c r="I32" s="48">
        <f t="shared" si="1"/>
        <v>675.04399999999998</v>
      </c>
    </row>
    <row r="33" spans="1:9" s="6" customFormat="1" ht="30" x14ac:dyDescent="0.25">
      <c r="A33" s="20" t="s">
        <v>66</v>
      </c>
      <c r="B33" s="19" t="s">
        <v>14</v>
      </c>
      <c r="C33" s="19" t="s">
        <v>8</v>
      </c>
      <c r="D33" s="19" t="s">
        <v>4</v>
      </c>
      <c r="E33" s="19"/>
      <c r="F33" s="33">
        <f t="shared" si="2"/>
        <v>675.04399999999998</v>
      </c>
      <c r="G33" s="42"/>
      <c r="H33" s="48">
        <f t="shared" si="0"/>
        <v>675.04399999999998</v>
      </c>
      <c r="I33" s="48">
        <f t="shared" si="1"/>
        <v>675.04399999999998</v>
      </c>
    </row>
    <row r="34" spans="1:9" s="6" customFormat="1" x14ac:dyDescent="0.25">
      <c r="A34" s="20" t="s">
        <v>56</v>
      </c>
      <c r="B34" s="19" t="s">
        <v>14</v>
      </c>
      <c r="C34" s="19" t="s">
        <v>8</v>
      </c>
      <c r="D34" s="19" t="s">
        <v>4</v>
      </c>
      <c r="E34" s="19" t="s">
        <v>40</v>
      </c>
      <c r="F34" s="33">
        <v>675.04399999999998</v>
      </c>
      <c r="G34" s="42"/>
      <c r="H34" s="48">
        <f t="shared" si="0"/>
        <v>675.04399999999998</v>
      </c>
      <c r="I34" s="48">
        <f t="shared" si="1"/>
        <v>675.04399999999998</v>
      </c>
    </row>
    <row r="35" spans="1:9" s="6" customFormat="1" ht="28.5" x14ac:dyDescent="0.25">
      <c r="A35" s="18" t="s">
        <v>93</v>
      </c>
      <c r="B35" s="19" t="s">
        <v>16</v>
      </c>
      <c r="C35" s="19" t="s">
        <v>4</v>
      </c>
      <c r="D35" s="19" t="s">
        <v>4</v>
      </c>
      <c r="E35" s="19"/>
      <c r="F35" s="32">
        <f>F37+F39+F42</f>
        <v>1689.26</v>
      </c>
      <c r="G35" s="51"/>
      <c r="H35" s="47">
        <f t="shared" si="0"/>
        <v>1689.26</v>
      </c>
      <c r="I35" s="47">
        <f t="shared" si="1"/>
        <v>1689.26</v>
      </c>
    </row>
    <row r="36" spans="1:9" s="6" customFormat="1" ht="60" x14ac:dyDescent="0.25">
      <c r="A36" s="20" t="s">
        <v>59</v>
      </c>
      <c r="B36" s="19" t="s">
        <v>16</v>
      </c>
      <c r="C36" s="19" t="s">
        <v>7</v>
      </c>
      <c r="D36" s="19" t="s">
        <v>4</v>
      </c>
      <c r="E36" s="19"/>
      <c r="F36" s="33">
        <f>F37</f>
        <v>779.96</v>
      </c>
      <c r="G36" s="42"/>
      <c r="H36" s="48">
        <f t="shared" si="0"/>
        <v>779.96</v>
      </c>
      <c r="I36" s="48">
        <f t="shared" si="1"/>
        <v>779.96</v>
      </c>
    </row>
    <row r="37" spans="1:9" s="6" customFormat="1" ht="30" x14ac:dyDescent="0.25">
      <c r="A37" s="20" t="s">
        <v>66</v>
      </c>
      <c r="B37" s="19" t="s">
        <v>16</v>
      </c>
      <c r="C37" s="19" t="s">
        <v>8</v>
      </c>
      <c r="D37" s="19" t="s">
        <v>4</v>
      </c>
      <c r="E37" s="19"/>
      <c r="F37" s="33">
        <f>F38</f>
        <v>779.96</v>
      </c>
      <c r="G37" s="42"/>
      <c r="H37" s="48">
        <f t="shared" si="0"/>
        <v>779.96</v>
      </c>
      <c r="I37" s="48">
        <f t="shared" si="1"/>
        <v>779.96</v>
      </c>
    </row>
    <row r="38" spans="1:9" s="6" customFormat="1" x14ac:dyDescent="0.25">
      <c r="A38" s="20" t="s">
        <v>56</v>
      </c>
      <c r="B38" s="19" t="s">
        <v>16</v>
      </c>
      <c r="C38" s="19" t="s">
        <v>8</v>
      </c>
      <c r="D38" s="19" t="s">
        <v>4</v>
      </c>
      <c r="E38" s="19" t="s">
        <v>40</v>
      </c>
      <c r="F38" s="33">
        <v>779.96</v>
      </c>
      <c r="G38" s="42"/>
      <c r="H38" s="48">
        <f t="shared" si="0"/>
        <v>779.96</v>
      </c>
      <c r="I38" s="48">
        <f t="shared" si="1"/>
        <v>779.96</v>
      </c>
    </row>
    <row r="39" spans="1:9" s="6" customFormat="1" ht="30" x14ac:dyDescent="0.25">
      <c r="A39" s="20" t="s">
        <v>62</v>
      </c>
      <c r="B39" s="19" t="s">
        <v>16</v>
      </c>
      <c r="C39" s="19" t="s">
        <v>10</v>
      </c>
      <c r="D39" s="19" t="s">
        <v>4</v>
      </c>
      <c r="E39" s="19"/>
      <c r="F39" s="33">
        <f>F40</f>
        <v>901.3</v>
      </c>
      <c r="G39" s="42"/>
      <c r="H39" s="48">
        <f t="shared" si="0"/>
        <v>901.3</v>
      </c>
      <c r="I39" s="48">
        <f t="shared" si="1"/>
        <v>901.3</v>
      </c>
    </row>
    <row r="40" spans="1:9" s="6" customFormat="1" ht="30" x14ac:dyDescent="0.25">
      <c r="A40" s="20" t="s">
        <v>63</v>
      </c>
      <c r="B40" s="19" t="s">
        <v>16</v>
      </c>
      <c r="C40" s="19" t="s">
        <v>11</v>
      </c>
      <c r="D40" s="19" t="s">
        <v>4</v>
      </c>
      <c r="E40" s="19"/>
      <c r="F40" s="33">
        <f>F41</f>
        <v>901.3</v>
      </c>
      <c r="G40" s="42"/>
      <c r="H40" s="48">
        <f t="shared" si="0"/>
        <v>901.3</v>
      </c>
      <c r="I40" s="48">
        <f t="shared" si="1"/>
        <v>901.3</v>
      </c>
    </row>
    <row r="41" spans="1:9" s="6" customFormat="1" x14ac:dyDescent="0.25">
      <c r="A41" s="20" t="s">
        <v>56</v>
      </c>
      <c r="B41" s="19" t="s">
        <v>16</v>
      </c>
      <c r="C41" s="19" t="s">
        <v>11</v>
      </c>
      <c r="D41" s="19" t="s">
        <v>4</v>
      </c>
      <c r="E41" s="19" t="s">
        <v>40</v>
      </c>
      <c r="F41" s="33">
        <v>901.3</v>
      </c>
      <c r="G41" s="42"/>
      <c r="H41" s="48">
        <f t="shared" si="0"/>
        <v>901.3</v>
      </c>
      <c r="I41" s="48">
        <f t="shared" si="1"/>
        <v>901.3</v>
      </c>
    </row>
    <row r="42" spans="1:9" s="6" customFormat="1" x14ac:dyDescent="0.25">
      <c r="A42" s="20" t="s">
        <v>67</v>
      </c>
      <c r="B42" s="19" t="s">
        <v>16</v>
      </c>
      <c r="C42" s="19" t="s">
        <v>17</v>
      </c>
      <c r="D42" s="19" t="s">
        <v>4</v>
      </c>
      <c r="E42" s="19"/>
      <c r="F42" s="33">
        <f>F43</f>
        <v>8</v>
      </c>
      <c r="G42" s="42"/>
      <c r="H42" s="48">
        <f t="shared" si="0"/>
        <v>8</v>
      </c>
      <c r="I42" s="48">
        <f t="shared" si="1"/>
        <v>8</v>
      </c>
    </row>
    <row r="43" spans="1:9" s="6" customFormat="1" x14ac:dyDescent="0.25">
      <c r="A43" s="20" t="s">
        <v>68</v>
      </c>
      <c r="B43" s="19" t="s">
        <v>16</v>
      </c>
      <c r="C43" s="19" t="s">
        <v>18</v>
      </c>
      <c r="D43" s="19" t="s">
        <v>4</v>
      </c>
      <c r="E43" s="19"/>
      <c r="F43" s="33">
        <f>F44</f>
        <v>8</v>
      </c>
      <c r="G43" s="42"/>
      <c r="H43" s="48">
        <f t="shared" si="0"/>
        <v>8</v>
      </c>
      <c r="I43" s="48">
        <f t="shared" si="1"/>
        <v>8</v>
      </c>
    </row>
    <row r="44" spans="1:9" s="6" customFormat="1" x14ac:dyDescent="0.25">
      <c r="A44" s="20" t="s">
        <v>56</v>
      </c>
      <c r="B44" s="19" t="s">
        <v>16</v>
      </c>
      <c r="C44" s="19" t="s">
        <v>18</v>
      </c>
      <c r="D44" s="19" t="s">
        <v>4</v>
      </c>
      <c r="E44" s="19" t="s">
        <v>40</v>
      </c>
      <c r="F44" s="33">
        <v>8</v>
      </c>
      <c r="G44" s="41"/>
      <c r="H44" s="48">
        <f t="shared" si="0"/>
        <v>8</v>
      </c>
      <c r="I44" s="48">
        <f t="shared" si="1"/>
        <v>8</v>
      </c>
    </row>
    <row r="45" spans="1:9" s="6" customFormat="1" hidden="1" x14ac:dyDescent="0.25">
      <c r="A45" s="20"/>
      <c r="B45" s="19"/>
      <c r="C45" s="19"/>
      <c r="D45" s="19"/>
      <c r="E45" s="19"/>
      <c r="F45" s="33"/>
      <c r="G45" s="37"/>
      <c r="H45" s="48">
        <f t="shared" si="0"/>
        <v>0</v>
      </c>
      <c r="I45" s="48">
        <f t="shared" si="1"/>
        <v>0</v>
      </c>
    </row>
    <row r="46" spans="1:9" s="26" customFormat="1" ht="85.5" hidden="1" customHeight="1" x14ac:dyDescent="0.25">
      <c r="A46" s="24"/>
      <c r="B46" s="25"/>
      <c r="C46" s="25"/>
      <c r="D46" s="25"/>
      <c r="E46" s="25"/>
      <c r="F46" s="36"/>
      <c r="G46" s="38"/>
      <c r="H46" s="48">
        <f t="shared" si="0"/>
        <v>0</v>
      </c>
      <c r="I46" s="48">
        <f t="shared" si="1"/>
        <v>0</v>
      </c>
    </row>
    <row r="47" spans="1:9" s="6" customFormat="1" ht="34.5" hidden="1" customHeight="1" x14ac:dyDescent="0.25">
      <c r="A47" s="20"/>
      <c r="B47" s="19"/>
      <c r="C47" s="19"/>
      <c r="D47" s="19"/>
      <c r="E47" s="19"/>
      <c r="F47" s="33"/>
      <c r="G47" s="37"/>
      <c r="H47" s="48">
        <f t="shared" si="0"/>
        <v>0</v>
      </c>
      <c r="I47" s="48">
        <f t="shared" si="1"/>
        <v>0</v>
      </c>
    </row>
    <row r="48" spans="1:9" s="6" customFormat="1" ht="20.25" hidden="1" customHeight="1" x14ac:dyDescent="0.25">
      <c r="A48" s="20"/>
      <c r="B48" s="19"/>
      <c r="C48" s="19"/>
      <c r="D48" s="19"/>
      <c r="E48" s="19"/>
      <c r="F48" s="33"/>
      <c r="G48" s="37"/>
      <c r="H48" s="48">
        <f t="shared" si="0"/>
        <v>0</v>
      </c>
      <c r="I48" s="48">
        <f t="shared" si="1"/>
        <v>0</v>
      </c>
    </row>
    <row r="49" spans="1:9" s="26" customFormat="1" ht="19.5" hidden="1" customHeight="1" x14ac:dyDescent="0.25">
      <c r="A49" s="24"/>
      <c r="B49" s="19"/>
      <c r="C49" s="25"/>
      <c r="D49" s="25"/>
      <c r="E49" s="25"/>
      <c r="F49" s="36"/>
      <c r="G49" s="38"/>
      <c r="H49" s="48">
        <f t="shared" si="0"/>
        <v>0</v>
      </c>
      <c r="I49" s="48">
        <f t="shared" si="1"/>
        <v>0</v>
      </c>
    </row>
    <row r="50" spans="1:9" s="6" customFormat="1" ht="28.5" x14ac:dyDescent="0.25">
      <c r="A50" s="18" t="s">
        <v>94</v>
      </c>
      <c r="B50" s="19" t="s">
        <v>19</v>
      </c>
      <c r="C50" s="19" t="s">
        <v>4</v>
      </c>
      <c r="D50" s="19" t="s">
        <v>4</v>
      </c>
      <c r="E50" s="19"/>
      <c r="F50" s="32">
        <f>F51</f>
        <v>15</v>
      </c>
      <c r="G50" s="37"/>
      <c r="H50" s="47">
        <f t="shared" si="0"/>
        <v>15</v>
      </c>
      <c r="I50" s="47">
        <f t="shared" si="1"/>
        <v>15</v>
      </c>
    </row>
    <row r="51" spans="1:9" s="6" customFormat="1" x14ac:dyDescent="0.25">
      <c r="A51" s="20" t="s">
        <v>67</v>
      </c>
      <c r="B51" s="19" t="s">
        <v>19</v>
      </c>
      <c r="C51" s="19" t="s">
        <v>17</v>
      </c>
      <c r="D51" s="19" t="s">
        <v>4</v>
      </c>
      <c r="E51" s="19"/>
      <c r="F51" s="33">
        <f>F52</f>
        <v>15</v>
      </c>
      <c r="G51" s="37"/>
      <c r="H51" s="48">
        <f t="shared" si="0"/>
        <v>15</v>
      </c>
      <c r="I51" s="48">
        <f t="shared" si="1"/>
        <v>15</v>
      </c>
    </row>
    <row r="52" spans="1:9" s="6" customFormat="1" x14ac:dyDescent="0.25">
      <c r="A52" s="20" t="s">
        <v>69</v>
      </c>
      <c r="B52" s="19" t="s">
        <v>19</v>
      </c>
      <c r="C52" s="19" t="s">
        <v>20</v>
      </c>
      <c r="D52" s="19" t="s">
        <v>4</v>
      </c>
      <c r="E52" s="19"/>
      <c r="F52" s="33">
        <f>F53</f>
        <v>15</v>
      </c>
      <c r="G52" s="37"/>
      <c r="H52" s="48">
        <f t="shared" si="0"/>
        <v>15</v>
      </c>
      <c r="I52" s="48">
        <f t="shared" si="1"/>
        <v>15</v>
      </c>
    </row>
    <row r="53" spans="1:9" s="6" customFormat="1" x14ac:dyDescent="0.25">
      <c r="A53" s="20" t="s">
        <v>56</v>
      </c>
      <c r="B53" s="19" t="s">
        <v>19</v>
      </c>
      <c r="C53" s="19" t="s">
        <v>20</v>
      </c>
      <c r="D53" s="19" t="s">
        <v>4</v>
      </c>
      <c r="E53" s="19" t="s">
        <v>40</v>
      </c>
      <c r="F53" s="33">
        <v>15</v>
      </c>
      <c r="G53" s="37"/>
      <c r="H53" s="48">
        <f t="shared" si="0"/>
        <v>15</v>
      </c>
      <c r="I53" s="48">
        <f t="shared" si="1"/>
        <v>15</v>
      </c>
    </row>
    <row r="54" spans="1:9" s="6" customFormat="1" ht="30" x14ac:dyDescent="0.25">
      <c r="A54" s="20" t="s">
        <v>123</v>
      </c>
      <c r="B54" s="19" t="s">
        <v>124</v>
      </c>
      <c r="C54" s="19"/>
      <c r="D54" s="19"/>
      <c r="E54" s="19"/>
      <c r="F54" s="33">
        <f>F55</f>
        <v>7.5</v>
      </c>
      <c r="G54" s="41"/>
      <c r="H54" s="48">
        <f t="shared" si="0"/>
        <v>7.5</v>
      </c>
      <c r="I54" s="48">
        <f t="shared" si="1"/>
        <v>7.5</v>
      </c>
    </row>
    <row r="55" spans="1:9" s="6" customFormat="1" ht="30" x14ac:dyDescent="0.25">
      <c r="A55" s="20" t="s">
        <v>62</v>
      </c>
      <c r="B55" s="19" t="s">
        <v>124</v>
      </c>
      <c r="C55" s="19" t="s">
        <v>10</v>
      </c>
      <c r="D55" s="19" t="s">
        <v>4</v>
      </c>
      <c r="E55" s="19"/>
      <c r="F55" s="33">
        <f>F56</f>
        <v>7.5</v>
      </c>
      <c r="G55" s="41"/>
      <c r="H55" s="48">
        <f t="shared" si="0"/>
        <v>7.5</v>
      </c>
      <c r="I55" s="48">
        <f t="shared" si="1"/>
        <v>7.5</v>
      </c>
    </row>
    <row r="56" spans="1:9" s="6" customFormat="1" ht="30" x14ac:dyDescent="0.25">
      <c r="A56" s="20" t="s">
        <v>63</v>
      </c>
      <c r="B56" s="19" t="s">
        <v>124</v>
      </c>
      <c r="C56" s="19" t="s">
        <v>11</v>
      </c>
      <c r="D56" s="19" t="s">
        <v>4</v>
      </c>
      <c r="E56" s="19"/>
      <c r="F56" s="33">
        <f>F57</f>
        <v>7.5</v>
      </c>
      <c r="G56" s="41"/>
      <c r="H56" s="48">
        <f t="shared" si="0"/>
        <v>7.5</v>
      </c>
      <c r="I56" s="48">
        <f t="shared" si="1"/>
        <v>7.5</v>
      </c>
    </row>
    <row r="57" spans="1:9" s="6" customFormat="1" x14ac:dyDescent="0.25">
      <c r="A57" s="20" t="s">
        <v>56</v>
      </c>
      <c r="B57" s="19" t="s">
        <v>124</v>
      </c>
      <c r="C57" s="19" t="s">
        <v>11</v>
      </c>
      <c r="D57" s="19" t="s">
        <v>4</v>
      </c>
      <c r="E57" s="19" t="s">
        <v>40</v>
      </c>
      <c r="F57" s="33">
        <v>7.5</v>
      </c>
      <c r="G57" s="41"/>
      <c r="H57" s="48">
        <f t="shared" si="0"/>
        <v>7.5</v>
      </c>
      <c r="I57" s="48">
        <f t="shared" si="1"/>
        <v>7.5</v>
      </c>
    </row>
    <row r="58" spans="1:9" s="6" customFormat="1" ht="42.75" x14ac:dyDescent="0.25">
      <c r="A58" s="18" t="s">
        <v>95</v>
      </c>
      <c r="B58" s="19" t="s">
        <v>21</v>
      </c>
      <c r="C58" s="19" t="s">
        <v>4</v>
      </c>
      <c r="D58" s="19" t="s">
        <v>4</v>
      </c>
      <c r="E58" s="19"/>
      <c r="F58" s="32">
        <f>F59+F65+F68</f>
        <v>25.5</v>
      </c>
      <c r="G58" s="51">
        <f>G59</f>
        <v>30</v>
      </c>
      <c r="H58" s="47">
        <f t="shared" si="0"/>
        <v>55.5</v>
      </c>
      <c r="I58" s="47">
        <f t="shared" si="1"/>
        <v>55.5</v>
      </c>
    </row>
    <row r="59" spans="1:9" s="6" customFormat="1" ht="30" x14ac:dyDescent="0.25">
      <c r="A59" s="20" t="s">
        <v>62</v>
      </c>
      <c r="B59" s="19" t="s">
        <v>21</v>
      </c>
      <c r="C59" s="19" t="s">
        <v>10</v>
      </c>
      <c r="D59" s="19" t="s">
        <v>4</v>
      </c>
      <c r="E59" s="19"/>
      <c r="F59" s="33">
        <f>F60</f>
        <v>19.5</v>
      </c>
      <c r="G59" s="42">
        <f>G60</f>
        <v>30</v>
      </c>
      <c r="H59" s="48">
        <f t="shared" si="0"/>
        <v>49.5</v>
      </c>
      <c r="I59" s="48">
        <f t="shared" si="1"/>
        <v>49.5</v>
      </c>
    </row>
    <row r="60" spans="1:9" s="6" customFormat="1" ht="30" x14ac:dyDescent="0.25">
      <c r="A60" s="20" t="s">
        <v>63</v>
      </c>
      <c r="B60" s="19" t="s">
        <v>21</v>
      </c>
      <c r="C60" s="19" t="s">
        <v>11</v>
      </c>
      <c r="D60" s="19" t="s">
        <v>4</v>
      </c>
      <c r="E60" s="19"/>
      <c r="F60" s="33">
        <f>F61</f>
        <v>19.5</v>
      </c>
      <c r="G60" s="42">
        <f>G61</f>
        <v>30</v>
      </c>
      <c r="H60" s="48">
        <f t="shared" si="0"/>
        <v>49.5</v>
      </c>
      <c r="I60" s="48">
        <f t="shared" si="1"/>
        <v>49.5</v>
      </c>
    </row>
    <row r="61" spans="1:9" s="6" customFormat="1" x14ac:dyDescent="0.25">
      <c r="A61" s="20" t="s">
        <v>56</v>
      </c>
      <c r="B61" s="19" t="s">
        <v>21</v>
      </c>
      <c r="C61" s="19" t="s">
        <v>11</v>
      </c>
      <c r="D61" s="19" t="s">
        <v>4</v>
      </c>
      <c r="E61" s="19" t="s">
        <v>40</v>
      </c>
      <c r="F61" s="33">
        <v>19.5</v>
      </c>
      <c r="G61" s="42">
        <v>30</v>
      </c>
      <c r="H61" s="48">
        <f t="shared" si="0"/>
        <v>49.5</v>
      </c>
      <c r="I61" s="48">
        <f t="shared" si="1"/>
        <v>49.5</v>
      </c>
    </row>
    <row r="62" spans="1:9" s="6" customFormat="1" x14ac:dyDescent="0.25">
      <c r="A62" s="20" t="s">
        <v>72</v>
      </c>
      <c r="B62" s="19" t="s">
        <v>21</v>
      </c>
      <c r="C62" s="19" t="s">
        <v>24</v>
      </c>
      <c r="D62" s="19" t="s">
        <v>4</v>
      </c>
      <c r="E62" s="19"/>
      <c r="F62" s="33">
        <f>F63</f>
        <v>1</v>
      </c>
      <c r="G62" s="42"/>
      <c r="H62" s="48">
        <f t="shared" si="0"/>
        <v>1</v>
      </c>
      <c r="I62" s="48">
        <f t="shared" si="1"/>
        <v>1</v>
      </c>
    </row>
    <row r="63" spans="1:9" s="6" customFormat="1" x14ac:dyDescent="0.25">
      <c r="A63" s="20" t="s">
        <v>132</v>
      </c>
      <c r="B63" s="19" t="s">
        <v>21</v>
      </c>
      <c r="C63" s="19" t="s">
        <v>133</v>
      </c>
      <c r="D63" s="19" t="s">
        <v>4</v>
      </c>
      <c r="E63" s="19"/>
      <c r="F63" s="33">
        <f>F64</f>
        <v>1</v>
      </c>
      <c r="G63" s="42"/>
      <c r="H63" s="48">
        <f t="shared" si="0"/>
        <v>1</v>
      </c>
      <c r="I63" s="48">
        <f t="shared" si="1"/>
        <v>1</v>
      </c>
    </row>
    <row r="64" spans="1:9" s="6" customFormat="1" x14ac:dyDescent="0.25">
      <c r="A64" s="20" t="s">
        <v>56</v>
      </c>
      <c r="B64" s="19" t="s">
        <v>21</v>
      </c>
      <c r="C64" s="19" t="s">
        <v>133</v>
      </c>
      <c r="D64" s="19" t="s">
        <v>4</v>
      </c>
      <c r="E64" s="19" t="s">
        <v>40</v>
      </c>
      <c r="F64" s="33">
        <v>1</v>
      </c>
      <c r="G64" s="42"/>
      <c r="H64" s="48">
        <f t="shared" si="0"/>
        <v>1</v>
      </c>
      <c r="I64" s="48">
        <f t="shared" si="1"/>
        <v>1</v>
      </c>
    </row>
    <row r="65" spans="1:9" s="6" customFormat="1" x14ac:dyDescent="0.25">
      <c r="A65" s="20" t="s">
        <v>67</v>
      </c>
      <c r="B65" s="19" t="s">
        <v>21</v>
      </c>
      <c r="C65" s="19" t="s">
        <v>17</v>
      </c>
      <c r="D65" s="19" t="s">
        <v>4</v>
      </c>
      <c r="E65" s="19"/>
      <c r="F65" s="33">
        <f>F66</f>
        <v>3</v>
      </c>
      <c r="G65" s="37"/>
      <c r="H65" s="48">
        <f t="shared" si="0"/>
        <v>3</v>
      </c>
      <c r="I65" s="48">
        <f t="shared" si="1"/>
        <v>3</v>
      </c>
    </row>
    <row r="66" spans="1:9" s="6" customFormat="1" x14ac:dyDescent="0.25">
      <c r="A66" s="20" t="s">
        <v>68</v>
      </c>
      <c r="B66" s="19" t="s">
        <v>21</v>
      </c>
      <c r="C66" s="19" t="s">
        <v>18</v>
      </c>
      <c r="D66" s="19" t="s">
        <v>4</v>
      </c>
      <c r="E66" s="19"/>
      <c r="F66" s="33">
        <f>F67</f>
        <v>3</v>
      </c>
      <c r="G66" s="37"/>
      <c r="H66" s="48">
        <f t="shared" si="0"/>
        <v>3</v>
      </c>
      <c r="I66" s="48">
        <f t="shared" si="1"/>
        <v>3</v>
      </c>
    </row>
    <row r="67" spans="1:9" s="6" customFormat="1" x14ac:dyDescent="0.25">
      <c r="A67" s="20" t="s">
        <v>56</v>
      </c>
      <c r="B67" s="19" t="s">
        <v>21</v>
      </c>
      <c r="C67" s="19" t="s">
        <v>18</v>
      </c>
      <c r="D67" s="19" t="s">
        <v>4</v>
      </c>
      <c r="E67" s="19" t="s">
        <v>40</v>
      </c>
      <c r="F67" s="33">
        <v>3</v>
      </c>
      <c r="G67" s="37"/>
      <c r="H67" s="48">
        <f t="shared" si="0"/>
        <v>3</v>
      </c>
      <c r="I67" s="48">
        <f t="shared" si="1"/>
        <v>3</v>
      </c>
    </row>
    <row r="68" spans="1:9" s="6" customFormat="1" ht="58.5" customHeight="1" x14ac:dyDescent="0.25">
      <c r="A68" s="20" t="s">
        <v>114</v>
      </c>
      <c r="B68" s="19" t="s">
        <v>116</v>
      </c>
      <c r="C68" s="19" t="s">
        <v>4</v>
      </c>
      <c r="D68" s="19" t="s">
        <v>4</v>
      </c>
      <c r="E68" s="19"/>
      <c r="F68" s="33">
        <f>F69</f>
        <v>3</v>
      </c>
      <c r="G68" s="37"/>
      <c r="H68" s="48">
        <f t="shared" si="0"/>
        <v>3</v>
      </c>
      <c r="I68" s="48">
        <f t="shared" si="1"/>
        <v>3</v>
      </c>
    </row>
    <row r="69" spans="1:9" s="6" customFormat="1" ht="18" customHeight="1" x14ac:dyDescent="0.25">
      <c r="A69" s="20" t="s">
        <v>72</v>
      </c>
      <c r="B69" s="19" t="s">
        <v>116</v>
      </c>
      <c r="C69" s="19" t="s">
        <v>24</v>
      </c>
      <c r="D69" s="19" t="s">
        <v>4</v>
      </c>
      <c r="E69" s="19"/>
      <c r="F69" s="33">
        <f>F70</f>
        <v>3</v>
      </c>
      <c r="G69" s="37"/>
      <c r="H69" s="48">
        <f t="shared" si="0"/>
        <v>3</v>
      </c>
      <c r="I69" s="48">
        <f t="shared" si="1"/>
        <v>3</v>
      </c>
    </row>
    <row r="70" spans="1:9" s="6" customFormat="1" ht="20.25" customHeight="1" x14ac:dyDescent="0.25">
      <c r="A70" s="20" t="s">
        <v>115</v>
      </c>
      <c r="B70" s="19" t="s">
        <v>116</v>
      </c>
      <c r="C70" s="19" t="s">
        <v>25</v>
      </c>
      <c r="D70" s="19" t="s">
        <v>4</v>
      </c>
      <c r="E70" s="19"/>
      <c r="F70" s="33">
        <f>F71</f>
        <v>3</v>
      </c>
      <c r="G70" s="37"/>
      <c r="H70" s="48">
        <f t="shared" si="0"/>
        <v>3</v>
      </c>
      <c r="I70" s="48">
        <f t="shared" si="1"/>
        <v>3</v>
      </c>
    </row>
    <row r="71" spans="1:9" s="6" customFormat="1" ht="20.25" customHeight="1" x14ac:dyDescent="0.25">
      <c r="A71" s="20" t="s">
        <v>56</v>
      </c>
      <c r="B71" s="19" t="s">
        <v>116</v>
      </c>
      <c r="C71" s="19" t="s">
        <v>25</v>
      </c>
      <c r="D71" s="19" t="s">
        <v>4</v>
      </c>
      <c r="E71" s="19" t="s">
        <v>40</v>
      </c>
      <c r="F71" s="33">
        <v>3</v>
      </c>
      <c r="G71" s="37"/>
      <c r="H71" s="48">
        <f t="shared" si="0"/>
        <v>3</v>
      </c>
      <c r="I71" s="48">
        <f t="shared" si="1"/>
        <v>3</v>
      </c>
    </row>
    <row r="72" spans="1:9" s="7" customFormat="1" ht="75" customHeight="1" x14ac:dyDescent="0.2">
      <c r="A72" s="18" t="s">
        <v>138</v>
      </c>
      <c r="B72" s="21" t="s">
        <v>141</v>
      </c>
      <c r="C72" s="21" t="s">
        <v>4</v>
      </c>
      <c r="D72" s="21"/>
      <c r="E72" s="21"/>
      <c r="F72" s="32">
        <f t="shared" ref="F72:G74" si="3">F73</f>
        <v>66</v>
      </c>
      <c r="G72" s="71">
        <f t="shared" si="3"/>
        <v>12</v>
      </c>
      <c r="H72" s="47">
        <f>F72+G72</f>
        <v>78</v>
      </c>
      <c r="I72" s="47">
        <f t="shared" si="1"/>
        <v>78</v>
      </c>
    </row>
    <row r="73" spans="1:9" s="6" customFormat="1" ht="20.25" customHeight="1" x14ac:dyDescent="0.25">
      <c r="A73" s="20" t="s">
        <v>139</v>
      </c>
      <c r="B73" s="19" t="s">
        <v>141</v>
      </c>
      <c r="C73" s="19" t="s">
        <v>10</v>
      </c>
      <c r="D73" s="19" t="s">
        <v>4</v>
      </c>
      <c r="E73" s="19"/>
      <c r="F73" s="33">
        <f t="shared" si="3"/>
        <v>66</v>
      </c>
      <c r="G73" s="72">
        <f t="shared" si="3"/>
        <v>12</v>
      </c>
      <c r="H73" s="48">
        <f>F73+G73</f>
        <v>78</v>
      </c>
      <c r="I73" s="48">
        <f t="shared" si="1"/>
        <v>78</v>
      </c>
    </row>
    <row r="74" spans="1:9" s="6" customFormat="1" ht="29.25" customHeight="1" x14ac:dyDescent="0.25">
      <c r="A74" s="20" t="s">
        <v>63</v>
      </c>
      <c r="B74" s="19" t="s">
        <v>141</v>
      </c>
      <c r="C74" s="19" t="s">
        <v>11</v>
      </c>
      <c r="D74" s="19" t="s">
        <v>4</v>
      </c>
      <c r="E74" s="19"/>
      <c r="F74" s="33">
        <f t="shared" si="3"/>
        <v>66</v>
      </c>
      <c r="G74" s="72">
        <f t="shared" si="3"/>
        <v>12</v>
      </c>
      <c r="H74" s="48">
        <f t="shared" ref="H74:H75" si="4">F74+G74</f>
        <v>78</v>
      </c>
      <c r="I74" s="48"/>
    </row>
    <row r="75" spans="1:9" s="6" customFormat="1" ht="20.25" customHeight="1" x14ac:dyDescent="0.25">
      <c r="A75" s="20" t="s">
        <v>140</v>
      </c>
      <c r="B75" s="19" t="s">
        <v>141</v>
      </c>
      <c r="C75" s="19" t="s">
        <v>11</v>
      </c>
      <c r="D75" s="19" t="s">
        <v>4</v>
      </c>
      <c r="E75" s="19" t="s">
        <v>40</v>
      </c>
      <c r="F75" s="33">
        <v>66</v>
      </c>
      <c r="G75" s="72">
        <v>12</v>
      </c>
      <c r="H75" s="48">
        <f t="shared" si="4"/>
        <v>78</v>
      </c>
      <c r="I75" s="48"/>
    </row>
    <row r="76" spans="1:9" s="6" customFormat="1" ht="57" x14ac:dyDescent="0.25">
      <c r="A76" s="18" t="s">
        <v>96</v>
      </c>
      <c r="B76" s="19" t="s">
        <v>22</v>
      </c>
      <c r="C76" s="19" t="s">
        <v>4</v>
      </c>
      <c r="D76" s="19" t="s">
        <v>4</v>
      </c>
      <c r="E76" s="19"/>
      <c r="F76" s="32">
        <f>F77</f>
        <v>8</v>
      </c>
      <c r="G76" s="37"/>
      <c r="H76" s="47">
        <f t="shared" si="0"/>
        <v>8</v>
      </c>
      <c r="I76" s="47">
        <f t="shared" si="1"/>
        <v>8</v>
      </c>
    </row>
    <row r="77" spans="1:9" s="6" customFormat="1" ht="30" x14ac:dyDescent="0.25">
      <c r="A77" s="20" t="s">
        <v>70</v>
      </c>
      <c r="B77" s="19" t="s">
        <v>22</v>
      </c>
      <c r="C77" s="19" t="s">
        <v>10</v>
      </c>
      <c r="D77" s="19" t="s">
        <v>4</v>
      </c>
      <c r="E77" s="19"/>
      <c r="F77" s="33">
        <f>F78</f>
        <v>8</v>
      </c>
      <c r="G77" s="37"/>
      <c r="H77" s="48">
        <f t="shared" si="0"/>
        <v>8</v>
      </c>
      <c r="I77" s="48">
        <f t="shared" si="1"/>
        <v>8</v>
      </c>
    </row>
    <row r="78" spans="1:9" s="6" customFormat="1" ht="30" x14ac:dyDescent="0.25">
      <c r="A78" s="20" t="s">
        <v>71</v>
      </c>
      <c r="B78" s="19" t="s">
        <v>22</v>
      </c>
      <c r="C78" s="19" t="s">
        <v>11</v>
      </c>
      <c r="D78" s="19" t="s">
        <v>4</v>
      </c>
      <c r="E78" s="19"/>
      <c r="F78" s="33">
        <f>F79</f>
        <v>8</v>
      </c>
      <c r="G78" s="37"/>
      <c r="H78" s="48">
        <f t="shared" si="0"/>
        <v>8</v>
      </c>
      <c r="I78" s="48">
        <f t="shared" si="1"/>
        <v>8</v>
      </c>
    </row>
    <row r="79" spans="1:9" s="6" customFormat="1" x14ac:dyDescent="0.25">
      <c r="A79" s="20" t="s">
        <v>56</v>
      </c>
      <c r="B79" s="19" t="s">
        <v>22</v>
      </c>
      <c r="C79" s="19" t="s">
        <v>11</v>
      </c>
      <c r="D79" s="19" t="s">
        <v>4</v>
      </c>
      <c r="E79" s="19" t="s">
        <v>40</v>
      </c>
      <c r="F79" s="33">
        <v>8</v>
      </c>
      <c r="G79" s="37"/>
      <c r="H79" s="48">
        <f t="shared" si="0"/>
        <v>8</v>
      </c>
      <c r="I79" s="48">
        <f t="shared" si="1"/>
        <v>8</v>
      </c>
    </row>
    <row r="80" spans="1:9" s="6" customFormat="1" ht="28.5" x14ac:dyDescent="0.25">
      <c r="A80" s="18" t="s">
        <v>97</v>
      </c>
      <c r="B80" s="19" t="s">
        <v>23</v>
      </c>
      <c r="C80" s="19" t="s">
        <v>4</v>
      </c>
      <c r="D80" s="19" t="s">
        <v>4</v>
      </c>
      <c r="E80" s="19"/>
      <c r="F80" s="32">
        <f>F81</f>
        <v>192</v>
      </c>
      <c r="G80" s="37"/>
      <c r="H80" s="47">
        <f t="shared" si="0"/>
        <v>192</v>
      </c>
      <c r="I80" s="47">
        <f t="shared" si="1"/>
        <v>192</v>
      </c>
    </row>
    <row r="81" spans="1:9" s="6" customFormat="1" x14ac:dyDescent="0.25">
      <c r="A81" s="20" t="s">
        <v>72</v>
      </c>
      <c r="B81" s="19" t="s">
        <v>23</v>
      </c>
      <c r="C81" s="19" t="s">
        <v>24</v>
      </c>
      <c r="D81" s="19" t="s">
        <v>4</v>
      </c>
      <c r="E81" s="19"/>
      <c r="F81" s="33">
        <f>F82</f>
        <v>192</v>
      </c>
      <c r="G81" s="37"/>
      <c r="H81" s="48">
        <f t="shared" si="0"/>
        <v>192</v>
      </c>
      <c r="I81" s="48">
        <f t="shared" si="1"/>
        <v>192</v>
      </c>
    </row>
    <row r="82" spans="1:9" s="6" customFormat="1" ht="30" x14ac:dyDescent="0.25">
      <c r="A82" s="20" t="s">
        <v>73</v>
      </c>
      <c r="B82" s="19" t="s">
        <v>23</v>
      </c>
      <c r="C82" s="19" t="s">
        <v>25</v>
      </c>
      <c r="D82" s="19" t="s">
        <v>4</v>
      </c>
      <c r="E82" s="19"/>
      <c r="F82" s="33">
        <f>F83</f>
        <v>192</v>
      </c>
      <c r="G82" s="37"/>
      <c r="H82" s="48">
        <f t="shared" si="0"/>
        <v>192</v>
      </c>
      <c r="I82" s="48">
        <f t="shared" si="1"/>
        <v>192</v>
      </c>
    </row>
    <row r="83" spans="1:9" s="6" customFormat="1" x14ac:dyDescent="0.25">
      <c r="A83" s="20" t="s">
        <v>56</v>
      </c>
      <c r="B83" s="19" t="s">
        <v>23</v>
      </c>
      <c r="C83" s="19" t="s">
        <v>25</v>
      </c>
      <c r="D83" s="19" t="s">
        <v>4</v>
      </c>
      <c r="E83" s="19" t="s">
        <v>40</v>
      </c>
      <c r="F83" s="33">
        <v>192</v>
      </c>
      <c r="G83" s="37"/>
      <c r="H83" s="48">
        <f t="shared" si="0"/>
        <v>192</v>
      </c>
      <c r="I83" s="48">
        <f t="shared" si="1"/>
        <v>192</v>
      </c>
    </row>
    <row r="84" spans="1:9" s="6" customFormat="1" x14ac:dyDescent="0.25">
      <c r="A84" s="18" t="s">
        <v>74</v>
      </c>
      <c r="B84" s="19" t="s">
        <v>26</v>
      </c>
      <c r="C84" s="19" t="s">
        <v>4</v>
      </c>
      <c r="D84" s="19" t="s">
        <v>4</v>
      </c>
      <c r="E84" s="19"/>
      <c r="F84" s="32">
        <f>F85</f>
        <v>110</v>
      </c>
      <c r="G84" s="41"/>
      <c r="H84" s="47">
        <f t="shared" si="0"/>
        <v>110</v>
      </c>
      <c r="I84" s="47">
        <f t="shared" si="1"/>
        <v>110</v>
      </c>
    </row>
    <row r="85" spans="1:9" s="6" customFormat="1" ht="30" x14ac:dyDescent="0.25">
      <c r="A85" s="20" t="s">
        <v>62</v>
      </c>
      <c r="B85" s="19" t="s">
        <v>26</v>
      </c>
      <c r="C85" s="19" t="s">
        <v>10</v>
      </c>
      <c r="D85" s="19" t="s">
        <v>4</v>
      </c>
      <c r="E85" s="19"/>
      <c r="F85" s="33">
        <f>F86</f>
        <v>110</v>
      </c>
      <c r="G85" s="41"/>
      <c r="H85" s="48">
        <f t="shared" si="0"/>
        <v>110</v>
      </c>
      <c r="I85" s="48">
        <f t="shared" si="1"/>
        <v>110</v>
      </c>
    </row>
    <row r="86" spans="1:9" s="6" customFormat="1" ht="30" x14ac:dyDescent="0.25">
      <c r="A86" s="20" t="s">
        <v>63</v>
      </c>
      <c r="B86" s="19" t="s">
        <v>26</v>
      </c>
      <c r="C86" s="19" t="s">
        <v>11</v>
      </c>
      <c r="D86" s="19" t="s">
        <v>4</v>
      </c>
      <c r="E86" s="19"/>
      <c r="F86" s="33">
        <f>F87</f>
        <v>110</v>
      </c>
      <c r="G86" s="41"/>
      <c r="H86" s="48">
        <f t="shared" si="0"/>
        <v>110</v>
      </c>
      <c r="I86" s="48">
        <f t="shared" si="1"/>
        <v>110</v>
      </c>
    </row>
    <row r="87" spans="1:9" s="6" customFormat="1" x14ac:dyDescent="0.25">
      <c r="A87" s="20" t="s">
        <v>56</v>
      </c>
      <c r="B87" s="19" t="s">
        <v>26</v>
      </c>
      <c r="C87" s="19" t="s">
        <v>11</v>
      </c>
      <c r="D87" s="19" t="s">
        <v>4</v>
      </c>
      <c r="E87" s="19" t="s">
        <v>40</v>
      </c>
      <c r="F87" s="33">
        <v>110</v>
      </c>
      <c r="G87" s="41"/>
      <c r="H87" s="48">
        <f t="shared" si="0"/>
        <v>110</v>
      </c>
      <c r="I87" s="48">
        <f t="shared" si="1"/>
        <v>110</v>
      </c>
    </row>
    <row r="88" spans="1:9" s="6" customFormat="1" ht="28.5" x14ac:dyDescent="0.25">
      <c r="A88" s="18" t="s">
        <v>75</v>
      </c>
      <c r="B88" s="19" t="s">
        <v>27</v>
      </c>
      <c r="C88" s="19" t="s">
        <v>4</v>
      </c>
      <c r="D88" s="19" t="s">
        <v>4</v>
      </c>
      <c r="E88" s="19"/>
      <c r="F88" s="32">
        <f t="shared" ref="F88:F89" si="5">F89</f>
        <v>113.4</v>
      </c>
      <c r="G88" s="51"/>
      <c r="H88" s="47">
        <f t="shared" si="0"/>
        <v>113.4</v>
      </c>
      <c r="I88" s="47">
        <f t="shared" si="1"/>
        <v>113.4</v>
      </c>
    </row>
    <row r="89" spans="1:9" s="6" customFormat="1" ht="30" x14ac:dyDescent="0.25">
      <c r="A89" s="20" t="s">
        <v>62</v>
      </c>
      <c r="B89" s="19" t="s">
        <v>27</v>
      </c>
      <c r="C89" s="19" t="s">
        <v>10</v>
      </c>
      <c r="D89" s="19" t="s">
        <v>4</v>
      </c>
      <c r="E89" s="19"/>
      <c r="F89" s="33">
        <f t="shared" si="5"/>
        <v>113.4</v>
      </c>
      <c r="G89" s="42"/>
      <c r="H89" s="48">
        <f t="shared" si="0"/>
        <v>113.4</v>
      </c>
      <c r="I89" s="48">
        <f t="shared" si="1"/>
        <v>113.4</v>
      </c>
    </row>
    <row r="90" spans="1:9" s="6" customFormat="1" ht="30" x14ac:dyDescent="0.25">
      <c r="A90" s="20" t="s">
        <v>63</v>
      </c>
      <c r="B90" s="19" t="s">
        <v>27</v>
      </c>
      <c r="C90" s="19" t="s">
        <v>11</v>
      </c>
      <c r="D90" s="19" t="s">
        <v>4</v>
      </c>
      <c r="E90" s="19"/>
      <c r="F90" s="33">
        <v>113.4</v>
      </c>
      <c r="G90" s="42"/>
      <c r="H90" s="48">
        <f t="shared" si="0"/>
        <v>113.4</v>
      </c>
      <c r="I90" s="48">
        <f t="shared" si="1"/>
        <v>113.4</v>
      </c>
    </row>
    <row r="91" spans="1:9" s="6" customFormat="1" x14ac:dyDescent="0.25">
      <c r="A91" s="20" t="s">
        <v>56</v>
      </c>
      <c r="B91" s="19" t="s">
        <v>27</v>
      </c>
      <c r="C91" s="19" t="s">
        <v>11</v>
      </c>
      <c r="D91" s="19" t="s">
        <v>4</v>
      </c>
      <c r="E91" s="19" t="s">
        <v>40</v>
      </c>
      <c r="F91" s="33">
        <v>113.4</v>
      </c>
      <c r="G91" s="41"/>
      <c r="H91" s="48">
        <f t="shared" ref="H91:H157" si="6">F91+G91</f>
        <v>113.4</v>
      </c>
      <c r="I91" s="48">
        <f t="shared" ref="I91:I157" si="7">H91</f>
        <v>113.4</v>
      </c>
    </row>
    <row r="92" spans="1:9" s="6" customFormat="1" x14ac:dyDescent="0.25">
      <c r="A92" s="18" t="s">
        <v>76</v>
      </c>
      <c r="B92" s="19" t="s">
        <v>28</v>
      </c>
      <c r="C92" s="19" t="s">
        <v>4</v>
      </c>
      <c r="D92" s="19" t="s">
        <v>4</v>
      </c>
      <c r="E92" s="19"/>
      <c r="F92" s="32">
        <f>F93</f>
        <v>10</v>
      </c>
      <c r="G92" s="37"/>
      <c r="H92" s="48">
        <f t="shared" si="6"/>
        <v>10</v>
      </c>
      <c r="I92" s="48">
        <f t="shared" si="7"/>
        <v>10</v>
      </c>
    </row>
    <row r="93" spans="1:9" s="6" customFormat="1" ht="30" x14ac:dyDescent="0.25">
      <c r="A93" s="20" t="s">
        <v>62</v>
      </c>
      <c r="B93" s="19" t="s">
        <v>28</v>
      </c>
      <c r="C93" s="19" t="s">
        <v>10</v>
      </c>
      <c r="D93" s="19" t="s">
        <v>4</v>
      </c>
      <c r="E93" s="19"/>
      <c r="F93" s="33">
        <f>F94</f>
        <v>10</v>
      </c>
      <c r="G93" s="37"/>
      <c r="H93" s="48">
        <f t="shared" si="6"/>
        <v>10</v>
      </c>
      <c r="I93" s="48">
        <f t="shared" si="7"/>
        <v>10</v>
      </c>
    </row>
    <row r="94" spans="1:9" s="6" customFormat="1" ht="30" x14ac:dyDescent="0.25">
      <c r="A94" s="20" t="s">
        <v>63</v>
      </c>
      <c r="B94" s="19" t="s">
        <v>28</v>
      </c>
      <c r="C94" s="19" t="s">
        <v>11</v>
      </c>
      <c r="D94" s="19" t="s">
        <v>4</v>
      </c>
      <c r="E94" s="19"/>
      <c r="F94" s="33">
        <f>F95</f>
        <v>10</v>
      </c>
      <c r="G94" s="37"/>
      <c r="H94" s="48">
        <f t="shared" si="6"/>
        <v>10</v>
      </c>
      <c r="I94" s="48">
        <f t="shared" si="7"/>
        <v>10</v>
      </c>
    </row>
    <row r="95" spans="1:9" s="6" customFormat="1" x14ac:dyDescent="0.25">
      <c r="A95" s="20" t="s">
        <v>56</v>
      </c>
      <c r="B95" s="19" t="s">
        <v>28</v>
      </c>
      <c r="C95" s="19" t="s">
        <v>11</v>
      </c>
      <c r="D95" s="19" t="s">
        <v>4</v>
      </c>
      <c r="E95" s="19" t="s">
        <v>40</v>
      </c>
      <c r="F95" s="33">
        <v>10</v>
      </c>
      <c r="G95" s="37"/>
      <c r="H95" s="48">
        <f t="shared" si="6"/>
        <v>10</v>
      </c>
      <c r="I95" s="48">
        <f t="shared" si="7"/>
        <v>10</v>
      </c>
    </row>
    <row r="96" spans="1:9" s="6" customFormat="1" ht="28.5" x14ac:dyDescent="0.25">
      <c r="A96" s="18" t="s">
        <v>77</v>
      </c>
      <c r="B96" s="19" t="s">
        <v>29</v>
      </c>
      <c r="C96" s="19" t="s">
        <v>4</v>
      </c>
      <c r="D96" s="19" t="s">
        <v>4</v>
      </c>
      <c r="E96" s="19"/>
      <c r="F96" s="32">
        <f>F97+F100</f>
        <v>50</v>
      </c>
      <c r="G96" s="51">
        <f>G97+G100</f>
        <v>15</v>
      </c>
      <c r="H96" s="47">
        <f t="shared" si="6"/>
        <v>65</v>
      </c>
      <c r="I96" s="47">
        <f t="shared" si="7"/>
        <v>65</v>
      </c>
    </row>
    <row r="97" spans="1:9" s="6" customFormat="1" ht="60" x14ac:dyDescent="0.25">
      <c r="A97" s="20" t="s">
        <v>125</v>
      </c>
      <c r="B97" s="19" t="s">
        <v>29</v>
      </c>
      <c r="C97" s="19" t="s">
        <v>7</v>
      </c>
      <c r="D97" s="19"/>
      <c r="E97" s="19"/>
      <c r="F97" s="33">
        <f>F98</f>
        <v>10</v>
      </c>
      <c r="G97" s="42">
        <f>G98</f>
        <v>5</v>
      </c>
      <c r="H97" s="48">
        <f t="shared" si="6"/>
        <v>15</v>
      </c>
      <c r="I97" s="48">
        <f t="shared" si="7"/>
        <v>15</v>
      </c>
    </row>
    <row r="98" spans="1:9" s="6" customFormat="1" ht="30" x14ac:dyDescent="0.25">
      <c r="A98" s="20" t="s">
        <v>120</v>
      </c>
      <c r="B98" s="19" t="s">
        <v>29</v>
      </c>
      <c r="C98" s="19" t="s">
        <v>8</v>
      </c>
      <c r="D98" s="19"/>
      <c r="E98" s="19"/>
      <c r="F98" s="33">
        <f>F99</f>
        <v>10</v>
      </c>
      <c r="G98" s="42">
        <f>G99</f>
        <v>5</v>
      </c>
      <c r="H98" s="48">
        <f t="shared" si="6"/>
        <v>15</v>
      </c>
      <c r="I98" s="48">
        <f t="shared" si="7"/>
        <v>15</v>
      </c>
    </row>
    <row r="99" spans="1:9" s="26" customFormat="1" x14ac:dyDescent="0.25">
      <c r="A99" s="24" t="s">
        <v>56</v>
      </c>
      <c r="B99" s="19" t="s">
        <v>29</v>
      </c>
      <c r="C99" s="25" t="s">
        <v>8</v>
      </c>
      <c r="D99" s="25" t="s">
        <v>4</v>
      </c>
      <c r="E99" s="25" t="s">
        <v>40</v>
      </c>
      <c r="F99" s="36">
        <v>10</v>
      </c>
      <c r="G99" s="43">
        <v>5</v>
      </c>
      <c r="H99" s="48">
        <f t="shared" si="6"/>
        <v>15</v>
      </c>
      <c r="I99" s="48">
        <f t="shared" si="7"/>
        <v>15</v>
      </c>
    </row>
    <row r="100" spans="1:9" s="6" customFormat="1" ht="30" x14ac:dyDescent="0.25">
      <c r="A100" s="20" t="s">
        <v>70</v>
      </c>
      <c r="B100" s="19" t="s">
        <v>29</v>
      </c>
      <c r="C100" s="19" t="s">
        <v>10</v>
      </c>
      <c r="D100" s="19" t="s">
        <v>4</v>
      </c>
      <c r="E100" s="19"/>
      <c r="F100" s="33">
        <f>F101</f>
        <v>40</v>
      </c>
      <c r="G100" s="42">
        <f>G101</f>
        <v>10</v>
      </c>
      <c r="H100" s="48">
        <f t="shared" si="6"/>
        <v>50</v>
      </c>
      <c r="I100" s="48">
        <f t="shared" si="7"/>
        <v>50</v>
      </c>
    </row>
    <row r="101" spans="1:9" s="6" customFormat="1" ht="30" x14ac:dyDescent="0.25">
      <c r="A101" s="20" t="s">
        <v>71</v>
      </c>
      <c r="B101" s="19" t="s">
        <v>29</v>
      </c>
      <c r="C101" s="19" t="s">
        <v>11</v>
      </c>
      <c r="D101" s="19" t="s">
        <v>4</v>
      </c>
      <c r="E101" s="19"/>
      <c r="F101" s="33">
        <f>F102</f>
        <v>40</v>
      </c>
      <c r="G101" s="42">
        <f>G102</f>
        <v>10</v>
      </c>
      <c r="H101" s="48">
        <f t="shared" si="6"/>
        <v>50</v>
      </c>
      <c r="I101" s="48">
        <f t="shared" si="7"/>
        <v>50</v>
      </c>
    </row>
    <row r="102" spans="1:9" s="6" customFormat="1" x14ac:dyDescent="0.25">
      <c r="A102" s="20" t="s">
        <v>56</v>
      </c>
      <c r="B102" s="19" t="s">
        <v>29</v>
      </c>
      <c r="C102" s="19" t="s">
        <v>11</v>
      </c>
      <c r="D102" s="19" t="s">
        <v>4</v>
      </c>
      <c r="E102" s="19" t="s">
        <v>40</v>
      </c>
      <c r="F102" s="33">
        <v>40</v>
      </c>
      <c r="G102" s="42">
        <v>10</v>
      </c>
      <c r="H102" s="48">
        <f t="shared" si="6"/>
        <v>50</v>
      </c>
      <c r="I102" s="48">
        <f t="shared" si="7"/>
        <v>50</v>
      </c>
    </row>
    <row r="103" spans="1:9" s="6" customFormat="1" x14ac:dyDescent="0.25">
      <c r="A103" s="18" t="s">
        <v>78</v>
      </c>
      <c r="B103" s="19" t="s">
        <v>30</v>
      </c>
      <c r="C103" s="19" t="s">
        <v>4</v>
      </c>
      <c r="D103" s="19" t="s">
        <v>4</v>
      </c>
      <c r="E103" s="19"/>
      <c r="F103" s="32">
        <f>F104</f>
        <v>2</v>
      </c>
      <c r="G103" s="37"/>
      <c r="H103" s="47">
        <f t="shared" si="6"/>
        <v>2</v>
      </c>
      <c r="I103" s="47">
        <f t="shared" si="7"/>
        <v>2</v>
      </c>
    </row>
    <row r="104" spans="1:9" s="6" customFormat="1" x14ac:dyDescent="0.25">
      <c r="A104" s="20" t="s">
        <v>79</v>
      </c>
      <c r="B104" s="19" t="s">
        <v>30</v>
      </c>
      <c r="C104" s="19" t="s">
        <v>31</v>
      </c>
      <c r="D104" s="19" t="s">
        <v>4</v>
      </c>
      <c r="E104" s="19"/>
      <c r="F104" s="33">
        <f>F105</f>
        <v>2</v>
      </c>
      <c r="G104" s="37"/>
      <c r="H104" s="48">
        <f t="shared" si="6"/>
        <v>2</v>
      </c>
      <c r="I104" s="48">
        <f t="shared" si="7"/>
        <v>2</v>
      </c>
    </row>
    <row r="105" spans="1:9" s="6" customFormat="1" x14ac:dyDescent="0.25">
      <c r="A105" s="20" t="s">
        <v>78</v>
      </c>
      <c r="B105" s="19" t="s">
        <v>30</v>
      </c>
      <c r="C105" s="19" t="s">
        <v>32</v>
      </c>
      <c r="D105" s="19" t="s">
        <v>4</v>
      </c>
      <c r="E105" s="19"/>
      <c r="F105" s="33">
        <f>F106</f>
        <v>2</v>
      </c>
      <c r="G105" s="37"/>
      <c r="H105" s="48">
        <f t="shared" si="6"/>
        <v>2</v>
      </c>
      <c r="I105" s="48">
        <f t="shared" si="7"/>
        <v>2</v>
      </c>
    </row>
    <row r="106" spans="1:9" s="6" customFormat="1" x14ac:dyDescent="0.25">
      <c r="A106" s="20" t="s">
        <v>56</v>
      </c>
      <c r="B106" s="19" t="s">
        <v>30</v>
      </c>
      <c r="C106" s="19" t="s">
        <v>32</v>
      </c>
      <c r="D106" s="19" t="s">
        <v>4</v>
      </c>
      <c r="E106" s="19" t="s">
        <v>40</v>
      </c>
      <c r="F106" s="33">
        <v>2</v>
      </c>
      <c r="G106" s="37"/>
      <c r="H106" s="48">
        <f t="shared" si="6"/>
        <v>2</v>
      </c>
      <c r="I106" s="48">
        <f t="shared" si="7"/>
        <v>2</v>
      </c>
    </row>
    <row r="107" spans="1:9" s="6" customFormat="1" ht="42.75" x14ac:dyDescent="0.25">
      <c r="A107" s="18" t="s">
        <v>98</v>
      </c>
      <c r="B107" s="19" t="s">
        <v>33</v>
      </c>
      <c r="C107" s="19" t="s">
        <v>4</v>
      </c>
      <c r="D107" s="19" t="s">
        <v>4</v>
      </c>
      <c r="E107" s="19"/>
      <c r="F107" s="32">
        <f t="shared" ref="F107:F109" si="8">F108</f>
        <v>1087.5</v>
      </c>
      <c r="G107" s="41">
        <f>G108</f>
        <v>50</v>
      </c>
      <c r="H107" s="47">
        <f t="shared" si="6"/>
        <v>1137.5</v>
      </c>
      <c r="I107" s="47">
        <f t="shared" si="7"/>
        <v>1137.5</v>
      </c>
    </row>
    <row r="108" spans="1:9" s="6" customFormat="1" x14ac:dyDescent="0.25">
      <c r="A108" s="20" t="s">
        <v>80</v>
      </c>
      <c r="B108" s="19" t="s">
        <v>33</v>
      </c>
      <c r="C108" s="19" t="s">
        <v>34</v>
      </c>
      <c r="D108" s="19" t="s">
        <v>4</v>
      </c>
      <c r="E108" s="19"/>
      <c r="F108" s="33">
        <f t="shared" si="8"/>
        <v>1087.5</v>
      </c>
      <c r="G108" s="41">
        <f>G109</f>
        <v>50</v>
      </c>
      <c r="H108" s="48">
        <f t="shared" si="6"/>
        <v>1137.5</v>
      </c>
      <c r="I108" s="48">
        <f t="shared" si="7"/>
        <v>1137.5</v>
      </c>
    </row>
    <row r="109" spans="1:9" s="6" customFormat="1" x14ac:dyDescent="0.25">
      <c r="A109" s="20" t="s">
        <v>81</v>
      </c>
      <c r="B109" s="19" t="s">
        <v>33</v>
      </c>
      <c r="C109" s="19" t="s">
        <v>35</v>
      </c>
      <c r="D109" s="19" t="s">
        <v>4</v>
      </c>
      <c r="E109" s="19"/>
      <c r="F109" s="33">
        <f t="shared" si="8"/>
        <v>1087.5</v>
      </c>
      <c r="G109" s="41">
        <f>G110</f>
        <v>50</v>
      </c>
      <c r="H109" s="48">
        <f t="shared" si="6"/>
        <v>1137.5</v>
      </c>
      <c r="I109" s="48">
        <f t="shared" si="7"/>
        <v>1137.5</v>
      </c>
    </row>
    <row r="110" spans="1:9" s="6" customFormat="1" x14ac:dyDescent="0.25">
      <c r="A110" s="20" t="s">
        <v>56</v>
      </c>
      <c r="B110" s="19" t="s">
        <v>33</v>
      </c>
      <c r="C110" s="19" t="s">
        <v>35</v>
      </c>
      <c r="D110" s="19" t="s">
        <v>4</v>
      </c>
      <c r="E110" s="19" t="s">
        <v>40</v>
      </c>
      <c r="F110" s="33">
        <v>1087.5</v>
      </c>
      <c r="G110" s="41">
        <v>50</v>
      </c>
      <c r="H110" s="48">
        <f t="shared" si="6"/>
        <v>1137.5</v>
      </c>
      <c r="I110" s="48">
        <f t="shared" si="7"/>
        <v>1137.5</v>
      </c>
    </row>
    <row r="111" spans="1:9" s="6" customFormat="1" ht="42.75" x14ac:dyDescent="0.25">
      <c r="A111" s="18" t="s">
        <v>99</v>
      </c>
      <c r="B111" s="19" t="s">
        <v>36</v>
      </c>
      <c r="C111" s="19" t="s">
        <v>4</v>
      </c>
      <c r="D111" s="19" t="s">
        <v>4</v>
      </c>
      <c r="E111" s="19"/>
      <c r="F111" s="32">
        <f>F112</f>
        <v>0.121</v>
      </c>
      <c r="G111" s="37"/>
      <c r="H111" s="47">
        <f t="shared" si="6"/>
        <v>0.121</v>
      </c>
      <c r="I111" s="47">
        <f t="shared" si="7"/>
        <v>0.121</v>
      </c>
    </row>
    <row r="112" spans="1:9" s="6" customFormat="1" x14ac:dyDescent="0.25">
      <c r="A112" s="20" t="s">
        <v>80</v>
      </c>
      <c r="B112" s="19" t="s">
        <v>36</v>
      </c>
      <c r="C112" s="19" t="s">
        <v>34</v>
      </c>
      <c r="D112" s="19" t="s">
        <v>4</v>
      </c>
      <c r="E112" s="19"/>
      <c r="F112" s="33">
        <f>F113</f>
        <v>0.121</v>
      </c>
      <c r="G112" s="37"/>
      <c r="H112" s="48">
        <f t="shared" si="6"/>
        <v>0.121</v>
      </c>
      <c r="I112" s="48">
        <f t="shared" si="7"/>
        <v>0.121</v>
      </c>
    </row>
    <row r="113" spans="1:9" s="6" customFormat="1" x14ac:dyDescent="0.25">
      <c r="A113" s="20" t="s">
        <v>81</v>
      </c>
      <c r="B113" s="19" t="s">
        <v>36</v>
      </c>
      <c r="C113" s="19" t="s">
        <v>35</v>
      </c>
      <c r="D113" s="19" t="s">
        <v>4</v>
      </c>
      <c r="E113" s="19"/>
      <c r="F113" s="33">
        <f>F114</f>
        <v>0.121</v>
      </c>
      <c r="G113" s="37"/>
      <c r="H113" s="48">
        <f t="shared" si="6"/>
        <v>0.121</v>
      </c>
      <c r="I113" s="48">
        <f t="shared" si="7"/>
        <v>0.121</v>
      </c>
    </row>
    <row r="114" spans="1:9" s="6" customFormat="1" x14ac:dyDescent="0.25">
      <c r="A114" s="20" t="s">
        <v>56</v>
      </c>
      <c r="B114" s="19" t="s">
        <v>36</v>
      </c>
      <c r="C114" s="19" t="s">
        <v>35</v>
      </c>
      <c r="D114" s="19" t="s">
        <v>4</v>
      </c>
      <c r="E114" s="19" t="s">
        <v>40</v>
      </c>
      <c r="F114" s="33">
        <v>0.121</v>
      </c>
      <c r="G114" s="37"/>
      <c r="H114" s="48">
        <f t="shared" si="6"/>
        <v>0.121</v>
      </c>
      <c r="I114" s="48">
        <f t="shared" si="7"/>
        <v>0.121</v>
      </c>
    </row>
    <row r="115" spans="1:9" s="6" customFormat="1" hidden="1" x14ac:dyDescent="0.25">
      <c r="A115" s="18" t="s">
        <v>82</v>
      </c>
      <c r="B115" s="19" t="s">
        <v>37</v>
      </c>
      <c r="C115" s="19" t="s">
        <v>4</v>
      </c>
      <c r="D115" s="19" t="s">
        <v>4</v>
      </c>
      <c r="E115" s="19"/>
      <c r="F115" s="34">
        <f>F116</f>
        <v>0</v>
      </c>
      <c r="G115" s="37"/>
      <c r="H115" s="48">
        <f t="shared" si="6"/>
        <v>0</v>
      </c>
      <c r="I115" s="48">
        <f t="shared" si="7"/>
        <v>0</v>
      </c>
    </row>
    <row r="116" spans="1:9" s="6" customFormat="1" hidden="1" x14ac:dyDescent="0.25">
      <c r="A116" s="20" t="s">
        <v>67</v>
      </c>
      <c r="B116" s="19" t="s">
        <v>37</v>
      </c>
      <c r="C116" s="19" t="s">
        <v>17</v>
      </c>
      <c r="D116" s="19" t="s">
        <v>4</v>
      </c>
      <c r="E116" s="19"/>
      <c r="F116" s="35">
        <f>F117</f>
        <v>0</v>
      </c>
      <c r="G116" s="37"/>
      <c r="H116" s="48">
        <f t="shared" si="6"/>
        <v>0</v>
      </c>
      <c r="I116" s="48">
        <f t="shared" si="7"/>
        <v>0</v>
      </c>
    </row>
    <row r="117" spans="1:9" s="6" customFormat="1" hidden="1" x14ac:dyDescent="0.25">
      <c r="A117" s="20" t="s">
        <v>83</v>
      </c>
      <c r="B117" s="19" t="s">
        <v>37</v>
      </c>
      <c r="C117" s="19" t="s">
        <v>38</v>
      </c>
      <c r="D117" s="19" t="s">
        <v>4</v>
      </c>
      <c r="E117" s="19"/>
      <c r="F117" s="35">
        <f>F118</f>
        <v>0</v>
      </c>
      <c r="G117" s="37"/>
      <c r="H117" s="48">
        <f t="shared" si="6"/>
        <v>0</v>
      </c>
      <c r="I117" s="48">
        <f t="shared" si="7"/>
        <v>0</v>
      </c>
    </row>
    <row r="118" spans="1:9" s="6" customFormat="1" hidden="1" x14ac:dyDescent="0.25">
      <c r="A118" s="20" t="s">
        <v>56</v>
      </c>
      <c r="B118" s="19" t="s">
        <v>37</v>
      </c>
      <c r="C118" s="19" t="s">
        <v>38</v>
      </c>
      <c r="D118" s="19" t="s">
        <v>4</v>
      </c>
      <c r="E118" s="19" t="s">
        <v>40</v>
      </c>
      <c r="F118" s="35"/>
      <c r="G118" s="37"/>
      <c r="H118" s="48">
        <f t="shared" si="6"/>
        <v>0</v>
      </c>
      <c r="I118" s="48">
        <f t="shared" si="7"/>
        <v>0</v>
      </c>
    </row>
    <row r="119" spans="1:9" s="6" customFormat="1" ht="71.25" hidden="1" x14ac:dyDescent="0.25">
      <c r="A119" s="18" t="s">
        <v>126</v>
      </c>
      <c r="B119" s="19" t="s">
        <v>39</v>
      </c>
      <c r="C119" s="19" t="s">
        <v>4</v>
      </c>
      <c r="D119" s="19" t="s">
        <v>4</v>
      </c>
      <c r="E119" s="19"/>
      <c r="F119" s="34">
        <f>F120</f>
        <v>0</v>
      </c>
      <c r="G119" s="37"/>
      <c r="H119" s="48">
        <f t="shared" si="6"/>
        <v>0</v>
      </c>
      <c r="I119" s="48">
        <f t="shared" si="7"/>
        <v>0</v>
      </c>
    </row>
    <row r="120" spans="1:9" s="6" customFormat="1" ht="30" hidden="1" x14ac:dyDescent="0.25">
      <c r="A120" s="20" t="s">
        <v>62</v>
      </c>
      <c r="B120" s="19" t="s">
        <v>39</v>
      </c>
      <c r="C120" s="19" t="s">
        <v>10</v>
      </c>
      <c r="D120" s="19" t="s">
        <v>4</v>
      </c>
      <c r="E120" s="19"/>
      <c r="F120" s="35">
        <f>F121</f>
        <v>0</v>
      </c>
      <c r="G120" s="37"/>
      <c r="H120" s="48">
        <f t="shared" si="6"/>
        <v>0</v>
      </c>
      <c r="I120" s="48">
        <f t="shared" si="7"/>
        <v>0</v>
      </c>
    </row>
    <row r="121" spans="1:9" s="6" customFormat="1" ht="30" hidden="1" x14ac:dyDescent="0.25">
      <c r="A121" s="20" t="s">
        <v>63</v>
      </c>
      <c r="B121" s="19" t="s">
        <v>39</v>
      </c>
      <c r="C121" s="19" t="s">
        <v>11</v>
      </c>
      <c r="D121" s="19" t="s">
        <v>4</v>
      </c>
      <c r="E121" s="19"/>
      <c r="F121" s="35">
        <f>F122</f>
        <v>0</v>
      </c>
      <c r="G121" s="37"/>
      <c r="H121" s="48">
        <f t="shared" si="6"/>
        <v>0</v>
      </c>
      <c r="I121" s="48">
        <f t="shared" si="7"/>
        <v>0</v>
      </c>
    </row>
    <row r="122" spans="1:9" s="6" customFormat="1" hidden="1" x14ac:dyDescent="0.25">
      <c r="A122" s="20" t="s">
        <v>53</v>
      </c>
      <c r="B122" s="19" t="s">
        <v>39</v>
      </c>
      <c r="C122" s="19" t="s">
        <v>11</v>
      </c>
      <c r="D122" s="19" t="s">
        <v>4</v>
      </c>
      <c r="E122" s="19" t="s">
        <v>40</v>
      </c>
      <c r="F122" s="35"/>
      <c r="G122" s="37"/>
      <c r="H122" s="48">
        <f t="shared" si="6"/>
        <v>0</v>
      </c>
      <c r="I122" s="48">
        <f t="shared" si="7"/>
        <v>0</v>
      </c>
    </row>
    <row r="123" spans="1:9" s="6" customFormat="1" ht="42.75" hidden="1" x14ac:dyDescent="0.25">
      <c r="A123" s="18" t="s">
        <v>84</v>
      </c>
      <c r="B123" s="19" t="s">
        <v>41</v>
      </c>
      <c r="C123" s="19" t="s">
        <v>4</v>
      </c>
      <c r="D123" s="19" t="s">
        <v>4</v>
      </c>
      <c r="E123" s="19"/>
      <c r="F123" s="34">
        <f>F124+F127</f>
        <v>0</v>
      </c>
      <c r="G123" s="37"/>
      <c r="H123" s="48">
        <f t="shared" si="6"/>
        <v>0</v>
      </c>
      <c r="I123" s="48">
        <f t="shared" si="7"/>
        <v>0</v>
      </c>
    </row>
    <row r="124" spans="1:9" s="6" customFormat="1" ht="60" hidden="1" x14ac:dyDescent="0.25">
      <c r="A124" s="20" t="s">
        <v>59</v>
      </c>
      <c r="B124" s="19" t="s">
        <v>41</v>
      </c>
      <c r="C124" s="19" t="s">
        <v>7</v>
      </c>
      <c r="D124" s="19" t="s">
        <v>4</v>
      </c>
      <c r="E124" s="19"/>
      <c r="F124" s="35">
        <f>F125</f>
        <v>0</v>
      </c>
      <c r="G124" s="37"/>
      <c r="H124" s="48">
        <f t="shared" si="6"/>
        <v>0</v>
      </c>
      <c r="I124" s="48">
        <f t="shared" si="7"/>
        <v>0</v>
      </c>
    </row>
    <row r="125" spans="1:9" s="6" customFormat="1" ht="30" hidden="1" x14ac:dyDescent="0.25">
      <c r="A125" s="20" t="s">
        <v>66</v>
      </c>
      <c r="B125" s="19" t="s">
        <v>41</v>
      </c>
      <c r="C125" s="19" t="s">
        <v>8</v>
      </c>
      <c r="D125" s="19" t="s">
        <v>4</v>
      </c>
      <c r="E125" s="19"/>
      <c r="F125" s="35">
        <f>F126</f>
        <v>0</v>
      </c>
      <c r="G125" s="37"/>
      <c r="H125" s="48">
        <f t="shared" si="6"/>
        <v>0</v>
      </c>
      <c r="I125" s="48">
        <f t="shared" si="7"/>
        <v>0</v>
      </c>
    </row>
    <row r="126" spans="1:9" s="6" customFormat="1" hidden="1" x14ac:dyDescent="0.25">
      <c r="A126" s="20" t="s">
        <v>53</v>
      </c>
      <c r="B126" s="19" t="s">
        <v>41</v>
      </c>
      <c r="C126" s="19" t="s">
        <v>8</v>
      </c>
      <c r="D126" s="19" t="s">
        <v>4</v>
      </c>
      <c r="E126" s="19" t="s">
        <v>40</v>
      </c>
      <c r="F126" s="35"/>
      <c r="G126" s="37"/>
      <c r="H126" s="48">
        <f t="shared" si="6"/>
        <v>0</v>
      </c>
      <c r="I126" s="48">
        <f t="shared" si="7"/>
        <v>0</v>
      </c>
    </row>
    <row r="127" spans="1:9" s="6" customFormat="1" ht="30" hidden="1" x14ac:dyDescent="0.25">
      <c r="A127" s="20" t="s">
        <v>62</v>
      </c>
      <c r="B127" s="19" t="s">
        <v>41</v>
      </c>
      <c r="C127" s="19" t="s">
        <v>10</v>
      </c>
      <c r="D127" s="19" t="s">
        <v>4</v>
      </c>
      <c r="E127" s="19"/>
      <c r="F127" s="35">
        <f>F128</f>
        <v>0</v>
      </c>
      <c r="G127" s="37"/>
      <c r="H127" s="48">
        <f t="shared" si="6"/>
        <v>0</v>
      </c>
      <c r="I127" s="48">
        <f t="shared" si="7"/>
        <v>0</v>
      </c>
    </row>
    <row r="128" spans="1:9" s="6" customFormat="1" ht="30" hidden="1" x14ac:dyDescent="0.25">
      <c r="A128" s="20" t="s">
        <v>71</v>
      </c>
      <c r="B128" s="19" t="s">
        <v>41</v>
      </c>
      <c r="C128" s="19" t="s">
        <v>11</v>
      </c>
      <c r="D128" s="19" t="s">
        <v>4</v>
      </c>
      <c r="E128" s="19"/>
      <c r="F128" s="35">
        <f>F129</f>
        <v>0</v>
      </c>
      <c r="G128" s="37"/>
      <c r="H128" s="48">
        <f t="shared" si="6"/>
        <v>0</v>
      </c>
      <c r="I128" s="48">
        <f t="shared" si="7"/>
        <v>0</v>
      </c>
    </row>
    <row r="129" spans="1:9" s="6" customFormat="1" hidden="1" x14ac:dyDescent="0.25">
      <c r="A129" s="20" t="s">
        <v>53</v>
      </c>
      <c r="B129" s="19" t="s">
        <v>41</v>
      </c>
      <c r="C129" s="19" t="s">
        <v>11</v>
      </c>
      <c r="D129" s="19" t="s">
        <v>4</v>
      </c>
      <c r="E129" s="19" t="s">
        <v>40</v>
      </c>
      <c r="F129" s="35"/>
      <c r="G129" s="37"/>
      <c r="H129" s="48">
        <f t="shared" si="6"/>
        <v>0</v>
      </c>
      <c r="I129" s="48">
        <f t="shared" si="7"/>
        <v>0</v>
      </c>
    </row>
    <row r="130" spans="1:9" s="6" customFormat="1" ht="28.5" hidden="1" x14ac:dyDescent="0.25">
      <c r="A130" s="18" t="s">
        <v>85</v>
      </c>
      <c r="B130" s="19" t="s">
        <v>42</v>
      </c>
      <c r="C130" s="19" t="s">
        <v>4</v>
      </c>
      <c r="D130" s="19" t="s">
        <v>4</v>
      </c>
      <c r="E130" s="19"/>
      <c r="F130" s="34">
        <f>F131</f>
        <v>0</v>
      </c>
      <c r="G130" s="37"/>
      <c r="H130" s="48">
        <f t="shared" si="6"/>
        <v>0</v>
      </c>
      <c r="I130" s="48">
        <f t="shared" si="7"/>
        <v>0</v>
      </c>
    </row>
    <row r="131" spans="1:9" s="6" customFormat="1" ht="30" hidden="1" x14ac:dyDescent="0.25">
      <c r="A131" s="20" t="s">
        <v>70</v>
      </c>
      <c r="B131" s="19" t="s">
        <v>42</v>
      </c>
      <c r="C131" s="19" t="s">
        <v>10</v>
      </c>
      <c r="D131" s="19" t="s">
        <v>4</v>
      </c>
      <c r="E131" s="19"/>
      <c r="F131" s="35">
        <f>F132</f>
        <v>0</v>
      </c>
      <c r="G131" s="37"/>
      <c r="H131" s="48">
        <f t="shared" si="6"/>
        <v>0</v>
      </c>
      <c r="I131" s="48">
        <f t="shared" si="7"/>
        <v>0</v>
      </c>
    </row>
    <row r="132" spans="1:9" s="6" customFormat="1" ht="30" hidden="1" x14ac:dyDescent="0.25">
      <c r="A132" s="20" t="s">
        <v>63</v>
      </c>
      <c r="B132" s="19" t="s">
        <v>42</v>
      </c>
      <c r="C132" s="19" t="s">
        <v>11</v>
      </c>
      <c r="D132" s="19" t="s">
        <v>4</v>
      </c>
      <c r="E132" s="19"/>
      <c r="F132" s="35">
        <f>F133</f>
        <v>0</v>
      </c>
      <c r="G132" s="37"/>
      <c r="H132" s="48">
        <f t="shared" si="6"/>
        <v>0</v>
      </c>
      <c r="I132" s="48">
        <f t="shared" si="7"/>
        <v>0</v>
      </c>
    </row>
    <row r="133" spans="1:9" s="6" customFormat="1" hidden="1" x14ac:dyDescent="0.25">
      <c r="A133" s="20" t="s">
        <v>53</v>
      </c>
      <c r="B133" s="19" t="s">
        <v>42</v>
      </c>
      <c r="C133" s="19" t="s">
        <v>11</v>
      </c>
      <c r="D133" s="19" t="s">
        <v>4</v>
      </c>
      <c r="E133" s="19" t="s">
        <v>40</v>
      </c>
      <c r="F133" s="35"/>
      <c r="G133" s="37"/>
      <c r="H133" s="48">
        <f t="shared" si="6"/>
        <v>0</v>
      </c>
      <c r="I133" s="48">
        <f t="shared" si="7"/>
        <v>0</v>
      </c>
    </row>
    <row r="134" spans="1:9" s="6" customFormat="1" ht="71.25" hidden="1" x14ac:dyDescent="0.25">
      <c r="A134" s="18" t="s">
        <v>86</v>
      </c>
      <c r="B134" s="19" t="s">
        <v>43</v>
      </c>
      <c r="C134" s="19" t="s">
        <v>4</v>
      </c>
      <c r="D134" s="19" t="s">
        <v>4</v>
      </c>
      <c r="E134" s="19"/>
      <c r="F134" s="34">
        <f>F135</f>
        <v>0</v>
      </c>
      <c r="G134" s="37"/>
      <c r="H134" s="48">
        <f t="shared" si="6"/>
        <v>0</v>
      </c>
      <c r="I134" s="48">
        <f t="shared" si="7"/>
        <v>0</v>
      </c>
    </row>
    <row r="135" spans="1:9" s="6" customFormat="1" ht="30" hidden="1" x14ac:dyDescent="0.25">
      <c r="A135" s="20" t="s">
        <v>62</v>
      </c>
      <c r="B135" s="19" t="s">
        <v>43</v>
      </c>
      <c r="C135" s="19" t="s">
        <v>10</v>
      </c>
      <c r="D135" s="19" t="s">
        <v>4</v>
      </c>
      <c r="E135" s="19"/>
      <c r="F135" s="35">
        <f>F136</f>
        <v>0</v>
      </c>
      <c r="G135" s="37"/>
      <c r="H135" s="48">
        <f t="shared" si="6"/>
        <v>0</v>
      </c>
      <c r="I135" s="48">
        <f t="shared" si="7"/>
        <v>0</v>
      </c>
    </row>
    <row r="136" spans="1:9" s="6" customFormat="1" ht="30" hidden="1" x14ac:dyDescent="0.25">
      <c r="A136" s="20" t="s">
        <v>63</v>
      </c>
      <c r="B136" s="19" t="s">
        <v>43</v>
      </c>
      <c r="C136" s="19" t="s">
        <v>11</v>
      </c>
      <c r="D136" s="19" t="s">
        <v>4</v>
      </c>
      <c r="E136" s="19"/>
      <c r="F136" s="35">
        <f>F137</f>
        <v>0</v>
      </c>
      <c r="G136" s="37"/>
      <c r="H136" s="48">
        <f t="shared" si="6"/>
        <v>0</v>
      </c>
      <c r="I136" s="48">
        <f t="shared" si="7"/>
        <v>0</v>
      </c>
    </row>
    <row r="137" spans="1:9" s="6" customFormat="1" hidden="1" x14ac:dyDescent="0.25">
      <c r="A137" s="20" t="s">
        <v>53</v>
      </c>
      <c r="B137" s="19" t="s">
        <v>43</v>
      </c>
      <c r="C137" s="19" t="s">
        <v>11</v>
      </c>
      <c r="D137" s="19" t="s">
        <v>4</v>
      </c>
      <c r="E137" s="19" t="s">
        <v>40</v>
      </c>
      <c r="F137" s="35"/>
      <c r="G137" s="37"/>
      <c r="H137" s="48">
        <f t="shared" si="6"/>
        <v>0</v>
      </c>
      <c r="I137" s="48">
        <f t="shared" si="7"/>
        <v>0</v>
      </c>
    </row>
    <row r="138" spans="1:9" s="6" customFormat="1" ht="42.75" hidden="1" x14ac:dyDescent="0.25">
      <c r="A138" s="18" t="s">
        <v>127</v>
      </c>
      <c r="B138" s="19" t="s">
        <v>44</v>
      </c>
      <c r="C138" s="19" t="s">
        <v>4</v>
      </c>
      <c r="D138" s="19" t="s">
        <v>4</v>
      </c>
      <c r="E138" s="19"/>
      <c r="F138" s="34">
        <f>F139</f>
        <v>0</v>
      </c>
      <c r="G138" s="37"/>
      <c r="H138" s="48">
        <f t="shared" si="6"/>
        <v>0</v>
      </c>
      <c r="I138" s="48">
        <f t="shared" si="7"/>
        <v>0</v>
      </c>
    </row>
    <row r="139" spans="1:9" s="6" customFormat="1" ht="30" hidden="1" x14ac:dyDescent="0.25">
      <c r="A139" s="20" t="s">
        <v>62</v>
      </c>
      <c r="B139" s="19" t="s">
        <v>44</v>
      </c>
      <c r="C139" s="19" t="s">
        <v>10</v>
      </c>
      <c r="D139" s="19" t="s">
        <v>4</v>
      </c>
      <c r="E139" s="19"/>
      <c r="F139" s="35">
        <f>F140</f>
        <v>0</v>
      </c>
      <c r="G139" s="37"/>
      <c r="H139" s="48">
        <f t="shared" si="6"/>
        <v>0</v>
      </c>
      <c r="I139" s="48">
        <f t="shared" si="7"/>
        <v>0</v>
      </c>
    </row>
    <row r="140" spans="1:9" s="6" customFormat="1" ht="30" hidden="1" x14ac:dyDescent="0.25">
      <c r="A140" s="20" t="s">
        <v>63</v>
      </c>
      <c r="B140" s="19" t="s">
        <v>44</v>
      </c>
      <c r="C140" s="19" t="s">
        <v>11</v>
      </c>
      <c r="D140" s="19" t="s">
        <v>4</v>
      </c>
      <c r="E140" s="19"/>
      <c r="F140" s="35">
        <f>F141</f>
        <v>0</v>
      </c>
      <c r="G140" s="37"/>
      <c r="H140" s="48">
        <f t="shared" si="6"/>
        <v>0</v>
      </c>
      <c r="I140" s="48">
        <f t="shared" si="7"/>
        <v>0</v>
      </c>
    </row>
    <row r="141" spans="1:9" s="6" customFormat="1" hidden="1" x14ac:dyDescent="0.25">
      <c r="A141" s="20" t="s">
        <v>53</v>
      </c>
      <c r="B141" s="19" t="s">
        <v>44</v>
      </c>
      <c r="C141" s="19" t="s">
        <v>11</v>
      </c>
      <c r="D141" s="19" t="s">
        <v>4</v>
      </c>
      <c r="E141" s="19" t="s">
        <v>40</v>
      </c>
      <c r="F141" s="35"/>
      <c r="G141" s="37"/>
      <c r="H141" s="48">
        <f t="shared" si="6"/>
        <v>0</v>
      </c>
      <c r="I141" s="48">
        <f t="shared" si="7"/>
        <v>0</v>
      </c>
    </row>
    <row r="142" spans="1:9" s="6" customFormat="1" ht="42.75" hidden="1" x14ac:dyDescent="0.25">
      <c r="A142" s="18" t="s">
        <v>87</v>
      </c>
      <c r="B142" s="19" t="s">
        <v>45</v>
      </c>
      <c r="C142" s="19" t="s">
        <v>4</v>
      </c>
      <c r="D142" s="19" t="s">
        <v>4</v>
      </c>
      <c r="E142" s="19"/>
      <c r="F142" s="34">
        <f>F143</f>
        <v>0</v>
      </c>
      <c r="G142" s="37"/>
      <c r="H142" s="48">
        <f t="shared" si="6"/>
        <v>0</v>
      </c>
      <c r="I142" s="48">
        <f t="shared" si="7"/>
        <v>0</v>
      </c>
    </row>
    <row r="143" spans="1:9" s="6" customFormat="1" ht="30" hidden="1" x14ac:dyDescent="0.25">
      <c r="A143" s="20" t="s">
        <v>62</v>
      </c>
      <c r="B143" s="19" t="s">
        <v>45</v>
      </c>
      <c r="C143" s="19" t="s">
        <v>10</v>
      </c>
      <c r="D143" s="19" t="s">
        <v>4</v>
      </c>
      <c r="E143" s="19"/>
      <c r="F143" s="35">
        <f>F144</f>
        <v>0</v>
      </c>
      <c r="G143" s="37"/>
      <c r="H143" s="48">
        <f t="shared" si="6"/>
        <v>0</v>
      </c>
      <c r="I143" s="48">
        <f t="shared" si="7"/>
        <v>0</v>
      </c>
    </row>
    <row r="144" spans="1:9" s="6" customFormat="1" ht="30" hidden="1" x14ac:dyDescent="0.25">
      <c r="A144" s="20" t="s">
        <v>63</v>
      </c>
      <c r="B144" s="19" t="s">
        <v>45</v>
      </c>
      <c r="C144" s="19" t="s">
        <v>11</v>
      </c>
      <c r="D144" s="19" t="s">
        <v>4</v>
      </c>
      <c r="E144" s="19"/>
      <c r="F144" s="35">
        <f>F145</f>
        <v>0</v>
      </c>
      <c r="G144" s="37"/>
      <c r="H144" s="48">
        <f t="shared" si="6"/>
        <v>0</v>
      </c>
      <c r="I144" s="48">
        <f t="shared" si="7"/>
        <v>0</v>
      </c>
    </row>
    <row r="145" spans="1:9" s="6" customFormat="1" hidden="1" x14ac:dyDescent="0.25">
      <c r="A145" s="20" t="s">
        <v>53</v>
      </c>
      <c r="B145" s="19" t="s">
        <v>45</v>
      </c>
      <c r="C145" s="19" t="s">
        <v>11</v>
      </c>
      <c r="D145" s="19" t="s">
        <v>4</v>
      </c>
      <c r="E145" s="19" t="s">
        <v>40</v>
      </c>
      <c r="F145" s="35"/>
      <c r="G145" s="37"/>
      <c r="H145" s="48">
        <f t="shared" si="6"/>
        <v>0</v>
      </c>
      <c r="I145" s="48">
        <f t="shared" si="7"/>
        <v>0</v>
      </c>
    </row>
    <row r="146" spans="1:9" s="6" customFormat="1" ht="42.75" x14ac:dyDescent="0.25">
      <c r="A146" s="18" t="s">
        <v>101</v>
      </c>
      <c r="B146" s="19" t="s">
        <v>37</v>
      </c>
      <c r="C146" s="19" t="s">
        <v>4</v>
      </c>
      <c r="D146" s="19" t="s">
        <v>4</v>
      </c>
      <c r="E146" s="19"/>
      <c r="F146" s="32">
        <f>F147</f>
        <v>18.875</v>
      </c>
      <c r="G146" s="37"/>
      <c r="H146" s="47">
        <f t="shared" si="6"/>
        <v>18.875</v>
      </c>
      <c r="I146" s="47">
        <f t="shared" si="7"/>
        <v>18.875</v>
      </c>
    </row>
    <row r="147" spans="1:9" s="6" customFormat="1" x14ac:dyDescent="0.25">
      <c r="A147" s="20" t="s">
        <v>80</v>
      </c>
      <c r="B147" s="19" t="s">
        <v>37</v>
      </c>
      <c r="C147" s="19" t="s">
        <v>34</v>
      </c>
      <c r="D147" s="19" t="s">
        <v>4</v>
      </c>
      <c r="E147" s="19"/>
      <c r="F147" s="33">
        <f>F148</f>
        <v>18.875</v>
      </c>
      <c r="G147" s="37"/>
      <c r="H147" s="48">
        <f t="shared" si="6"/>
        <v>18.875</v>
      </c>
      <c r="I147" s="48">
        <f t="shared" si="7"/>
        <v>18.875</v>
      </c>
    </row>
    <row r="148" spans="1:9" s="6" customFormat="1" x14ac:dyDescent="0.25">
      <c r="A148" s="20" t="s">
        <v>81</v>
      </c>
      <c r="B148" s="19" t="s">
        <v>37</v>
      </c>
      <c r="C148" s="19" t="s">
        <v>35</v>
      </c>
      <c r="D148" s="19" t="s">
        <v>4</v>
      </c>
      <c r="E148" s="19"/>
      <c r="F148" s="33">
        <f>F149</f>
        <v>18.875</v>
      </c>
      <c r="G148" s="37"/>
      <c r="H148" s="48">
        <f t="shared" si="6"/>
        <v>18.875</v>
      </c>
      <c r="I148" s="48">
        <f t="shared" si="7"/>
        <v>18.875</v>
      </c>
    </row>
    <row r="149" spans="1:9" s="6" customFormat="1" x14ac:dyDescent="0.25">
      <c r="A149" s="20" t="s">
        <v>56</v>
      </c>
      <c r="B149" s="19" t="s">
        <v>37</v>
      </c>
      <c r="C149" s="19" t="s">
        <v>35</v>
      </c>
      <c r="D149" s="19" t="s">
        <v>4</v>
      </c>
      <c r="E149" s="19" t="s">
        <v>40</v>
      </c>
      <c r="F149" s="33">
        <v>18.875</v>
      </c>
      <c r="G149" s="37"/>
      <c r="H149" s="48">
        <f t="shared" si="6"/>
        <v>18.875</v>
      </c>
      <c r="I149" s="48">
        <f t="shared" si="7"/>
        <v>18.875</v>
      </c>
    </row>
    <row r="150" spans="1:9" s="7" customFormat="1" ht="21.75" customHeight="1" x14ac:dyDescent="0.2">
      <c r="A150" s="18" t="s">
        <v>111</v>
      </c>
      <c r="B150" s="21"/>
      <c r="C150" s="21"/>
      <c r="D150" s="21"/>
      <c r="E150" s="21"/>
      <c r="F150" s="32">
        <f>F151+F155+F159+F163+F167</f>
        <v>285.70358999999996</v>
      </c>
      <c r="G150" s="39"/>
      <c r="H150" s="47">
        <f t="shared" si="6"/>
        <v>285.70358999999996</v>
      </c>
      <c r="I150" s="47">
        <f t="shared" si="7"/>
        <v>285.70358999999996</v>
      </c>
    </row>
    <row r="151" spans="1:9" s="6" customFormat="1" ht="75" x14ac:dyDescent="0.25">
      <c r="A151" s="24" t="s">
        <v>104</v>
      </c>
      <c r="B151" s="25" t="s">
        <v>106</v>
      </c>
      <c r="C151" s="25"/>
      <c r="D151" s="25"/>
      <c r="E151" s="25"/>
      <c r="F151" s="36">
        <f t="shared" ref="F151:F153" si="9">F152</f>
        <v>128.03299999999999</v>
      </c>
      <c r="G151" s="37"/>
      <c r="H151" s="48">
        <f t="shared" si="6"/>
        <v>128.03299999999999</v>
      </c>
      <c r="I151" s="48">
        <f t="shared" si="7"/>
        <v>128.03299999999999</v>
      </c>
    </row>
    <row r="152" spans="1:9" s="6" customFormat="1" ht="60" x14ac:dyDescent="0.25">
      <c r="A152" s="20" t="s">
        <v>105</v>
      </c>
      <c r="B152" s="19" t="s">
        <v>41</v>
      </c>
      <c r="C152" s="19" t="s">
        <v>7</v>
      </c>
      <c r="D152" s="19"/>
      <c r="E152" s="19"/>
      <c r="F152" s="33">
        <f t="shared" si="9"/>
        <v>128.03299999999999</v>
      </c>
      <c r="G152" s="37"/>
      <c r="H152" s="48">
        <f t="shared" si="6"/>
        <v>128.03299999999999</v>
      </c>
      <c r="I152" s="48">
        <f t="shared" si="7"/>
        <v>128.03299999999999</v>
      </c>
    </row>
    <row r="153" spans="1:9" s="6" customFormat="1" ht="30" x14ac:dyDescent="0.25">
      <c r="A153" s="20" t="s">
        <v>66</v>
      </c>
      <c r="B153" s="19" t="s">
        <v>41</v>
      </c>
      <c r="C153" s="19" t="s">
        <v>8</v>
      </c>
      <c r="D153" s="19"/>
      <c r="E153" s="19"/>
      <c r="F153" s="33">
        <f t="shared" si="9"/>
        <v>128.03299999999999</v>
      </c>
      <c r="G153" s="37"/>
      <c r="H153" s="48">
        <f t="shared" si="6"/>
        <v>128.03299999999999</v>
      </c>
      <c r="I153" s="48">
        <f t="shared" si="7"/>
        <v>128.03299999999999</v>
      </c>
    </row>
    <row r="154" spans="1:9" s="6" customFormat="1" x14ac:dyDescent="0.25">
      <c r="A154" s="24" t="s">
        <v>53</v>
      </c>
      <c r="B154" s="19" t="s">
        <v>41</v>
      </c>
      <c r="C154" s="25" t="s">
        <v>8</v>
      </c>
      <c r="D154" s="25" t="s">
        <v>4</v>
      </c>
      <c r="E154" s="25" t="s">
        <v>13</v>
      </c>
      <c r="F154" s="36">
        <v>128.03299999999999</v>
      </c>
      <c r="G154" s="37"/>
      <c r="H154" s="48">
        <f t="shared" si="6"/>
        <v>128.03299999999999</v>
      </c>
      <c r="I154" s="48">
        <f t="shared" si="7"/>
        <v>128.03299999999999</v>
      </c>
    </row>
    <row r="155" spans="1:9" s="6" customFormat="1" ht="137.25" customHeight="1" x14ac:dyDescent="0.25">
      <c r="A155" s="24" t="s">
        <v>107</v>
      </c>
      <c r="B155" s="25" t="s">
        <v>39</v>
      </c>
      <c r="C155" s="25"/>
      <c r="D155" s="25"/>
      <c r="E155" s="25"/>
      <c r="F155" s="36">
        <f>F156</f>
        <v>118.83934000000001</v>
      </c>
      <c r="G155" s="37"/>
      <c r="H155" s="48">
        <f t="shared" si="6"/>
        <v>118.83934000000001</v>
      </c>
      <c r="I155" s="48">
        <f t="shared" si="7"/>
        <v>118.83934000000001</v>
      </c>
    </row>
    <row r="156" spans="1:9" s="6" customFormat="1" ht="32.25" customHeight="1" x14ac:dyDescent="0.25">
      <c r="A156" s="20" t="s">
        <v>108</v>
      </c>
      <c r="B156" s="25" t="s">
        <v>39</v>
      </c>
      <c r="C156" s="19" t="s">
        <v>10</v>
      </c>
      <c r="D156" s="19"/>
      <c r="E156" s="19"/>
      <c r="F156" s="33">
        <f>F157</f>
        <v>118.83934000000001</v>
      </c>
      <c r="G156" s="37"/>
      <c r="H156" s="48">
        <f t="shared" si="6"/>
        <v>118.83934000000001</v>
      </c>
      <c r="I156" s="48">
        <f t="shared" si="7"/>
        <v>118.83934000000001</v>
      </c>
    </row>
    <row r="157" spans="1:9" s="6" customFormat="1" ht="32.25" customHeight="1" x14ac:dyDescent="0.25">
      <c r="A157" s="20" t="s">
        <v>109</v>
      </c>
      <c r="B157" s="25" t="s">
        <v>39</v>
      </c>
      <c r="C157" s="19" t="s">
        <v>11</v>
      </c>
      <c r="D157" s="19"/>
      <c r="E157" s="19"/>
      <c r="F157" s="33">
        <f>F158</f>
        <v>118.83934000000001</v>
      </c>
      <c r="G157" s="37"/>
      <c r="H157" s="48">
        <f t="shared" si="6"/>
        <v>118.83934000000001</v>
      </c>
      <c r="I157" s="48">
        <f t="shared" si="7"/>
        <v>118.83934000000001</v>
      </c>
    </row>
    <row r="158" spans="1:9" s="6" customFormat="1" ht="19.5" customHeight="1" x14ac:dyDescent="0.25">
      <c r="A158" s="24" t="s">
        <v>53</v>
      </c>
      <c r="B158" s="25" t="s">
        <v>39</v>
      </c>
      <c r="C158" s="25" t="s">
        <v>11</v>
      </c>
      <c r="D158" s="25" t="s">
        <v>4</v>
      </c>
      <c r="E158" s="25" t="s">
        <v>13</v>
      </c>
      <c r="F158" s="36">
        <v>118.83934000000001</v>
      </c>
      <c r="G158" s="37"/>
      <c r="H158" s="48">
        <f t="shared" ref="H158:H202" si="10">F158+G158</f>
        <v>118.83934000000001</v>
      </c>
      <c r="I158" s="48">
        <f t="shared" ref="I158:I202" si="11">H158</f>
        <v>118.83934000000001</v>
      </c>
    </row>
    <row r="159" spans="1:9" s="26" customFormat="1" ht="49.5" customHeight="1" x14ac:dyDescent="0.25">
      <c r="A159" s="24" t="s">
        <v>110</v>
      </c>
      <c r="B159" s="25" t="s">
        <v>42</v>
      </c>
      <c r="C159" s="25"/>
      <c r="D159" s="25"/>
      <c r="E159" s="25"/>
      <c r="F159" s="36">
        <f>F160</f>
        <v>14.4</v>
      </c>
      <c r="G159" s="38"/>
      <c r="H159" s="48">
        <f t="shared" si="10"/>
        <v>14.4</v>
      </c>
      <c r="I159" s="48">
        <f t="shared" si="11"/>
        <v>14.4</v>
      </c>
    </row>
    <row r="160" spans="1:9" s="6" customFormat="1" ht="30.75" customHeight="1" x14ac:dyDescent="0.25">
      <c r="A160" s="20" t="s">
        <v>108</v>
      </c>
      <c r="B160" s="19" t="s">
        <v>42</v>
      </c>
      <c r="C160" s="19" t="s">
        <v>10</v>
      </c>
      <c r="D160" s="19"/>
      <c r="E160" s="19"/>
      <c r="F160" s="33">
        <f>F161</f>
        <v>14.4</v>
      </c>
      <c r="G160" s="37"/>
      <c r="H160" s="48">
        <f t="shared" si="10"/>
        <v>14.4</v>
      </c>
      <c r="I160" s="48">
        <f t="shared" si="11"/>
        <v>14.4</v>
      </c>
    </row>
    <row r="161" spans="1:9" s="6" customFormat="1" ht="31.5" customHeight="1" x14ac:dyDescent="0.25">
      <c r="A161" s="20" t="s">
        <v>109</v>
      </c>
      <c r="B161" s="19" t="s">
        <v>42</v>
      </c>
      <c r="C161" s="19" t="s">
        <v>11</v>
      </c>
      <c r="D161" s="19"/>
      <c r="E161" s="19"/>
      <c r="F161" s="33">
        <f>F162</f>
        <v>14.4</v>
      </c>
      <c r="G161" s="37"/>
      <c r="H161" s="48">
        <f t="shared" si="10"/>
        <v>14.4</v>
      </c>
      <c r="I161" s="48">
        <f t="shared" si="11"/>
        <v>14.4</v>
      </c>
    </row>
    <row r="162" spans="1:9" s="26" customFormat="1" ht="18" customHeight="1" x14ac:dyDescent="0.25">
      <c r="A162" s="24" t="s">
        <v>53</v>
      </c>
      <c r="B162" s="25" t="s">
        <v>42</v>
      </c>
      <c r="C162" s="25" t="s">
        <v>11</v>
      </c>
      <c r="D162" s="25" t="s">
        <v>4</v>
      </c>
      <c r="E162" s="25" t="s">
        <v>13</v>
      </c>
      <c r="F162" s="36">
        <v>14.4</v>
      </c>
      <c r="G162" s="38"/>
      <c r="H162" s="48">
        <f t="shared" si="10"/>
        <v>14.4</v>
      </c>
      <c r="I162" s="48">
        <f t="shared" si="11"/>
        <v>14.4</v>
      </c>
    </row>
    <row r="163" spans="1:9" s="26" customFormat="1" ht="80.25" customHeight="1" x14ac:dyDescent="0.25">
      <c r="A163" s="24" t="s">
        <v>112</v>
      </c>
      <c r="B163" s="25" t="s">
        <v>44</v>
      </c>
      <c r="C163" s="25"/>
      <c r="D163" s="25"/>
      <c r="E163" s="25"/>
      <c r="F163" s="36">
        <f>F164</f>
        <v>23.231249999999999</v>
      </c>
      <c r="G163" s="38"/>
      <c r="H163" s="48">
        <f t="shared" si="10"/>
        <v>23.231249999999999</v>
      </c>
      <c r="I163" s="48">
        <f t="shared" si="11"/>
        <v>23.231249999999999</v>
      </c>
    </row>
    <row r="164" spans="1:9" s="6" customFormat="1" ht="33" customHeight="1" x14ac:dyDescent="0.25">
      <c r="A164" s="20" t="s">
        <v>108</v>
      </c>
      <c r="B164" s="19" t="s">
        <v>44</v>
      </c>
      <c r="C164" s="19" t="s">
        <v>10</v>
      </c>
      <c r="D164" s="19"/>
      <c r="E164" s="19"/>
      <c r="F164" s="33">
        <f>F165</f>
        <v>23.231249999999999</v>
      </c>
      <c r="G164" s="37"/>
      <c r="H164" s="48">
        <f t="shared" si="10"/>
        <v>23.231249999999999</v>
      </c>
      <c r="I164" s="48">
        <f t="shared" si="11"/>
        <v>23.231249999999999</v>
      </c>
    </row>
    <row r="165" spans="1:9" s="6" customFormat="1" ht="36" customHeight="1" x14ac:dyDescent="0.25">
      <c r="A165" s="20" t="s">
        <v>109</v>
      </c>
      <c r="B165" s="19" t="s">
        <v>44</v>
      </c>
      <c r="C165" s="19" t="s">
        <v>11</v>
      </c>
      <c r="D165" s="19"/>
      <c r="E165" s="19"/>
      <c r="F165" s="33">
        <f>F166</f>
        <v>23.231249999999999</v>
      </c>
      <c r="G165" s="37"/>
      <c r="H165" s="48">
        <f t="shared" si="10"/>
        <v>23.231249999999999</v>
      </c>
      <c r="I165" s="48">
        <f t="shared" si="11"/>
        <v>23.231249999999999</v>
      </c>
    </row>
    <row r="166" spans="1:9" s="26" customFormat="1" ht="19.5" customHeight="1" x14ac:dyDescent="0.25">
      <c r="A166" s="24" t="s">
        <v>53</v>
      </c>
      <c r="B166" s="25" t="s">
        <v>44</v>
      </c>
      <c r="C166" s="25" t="s">
        <v>11</v>
      </c>
      <c r="D166" s="25" t="s">
        <v>4</v>
      </c>
      <c r="E166" s="25" t="s">
        <v>13</v>
      </c>
      <c r="F166" s="36">
        <v>23.231249999999999</v>
      </c>
      <c r="G166" s="38"/>
      <c r="H166" s="48">
        <f t="shared" si="10"/>
        <v>23.231249999999999</v>
      </c>
      <c r="I166" s="48">
        <f t="shared" si="11"/>
        <v>23.231249999999999</v>
      </c>
    </row>
    <row r="167" spans="1:9" s="26" customFormat="1" ht="61.5" customHeight="1" x14ac:dyDescent="0.25">
      <c r="A167" s="24" t="s">
        <v>113</v>
      </c>
      <c r="B167" s="25" t="s">
        <v>45</v>
      </c>
      <c r="C167" s="25"/>
      <c r="D167" s="25"/>
      <c r="E167" s="25"/>
      <c r="F167" s="36">
        <f>F168</f>
        <v>1.2</v>
      </c>
      <c r="G167" s="38"/>
      <c r="H167" s="48">
        <f t="shared" si="10"/>
        <v>1.2</v>
      </c>
      <c r="I167" s="48">
        <f t="shared" si="11"/>
        <v>1.2</v>
      </c>
    </row>
    <row r="168" spans="1:9" s="6" customFormat="1" ht="30.75" customHeight="1" x14ac:dyDescent="0.25">
      <c r="A168" s="20" t="s">
        <v>108</v>
      </c>
      <c r="B168" s="19" t="s">
        <v>45</v>
      </c>
      <c r="C168" s="19" t="s">
        <v>10</v>
      </c>
      <c r="D168" s="19"/>
      <c r="E168" s="19"/>
      <c r="F168" s="33">
        <f>F169</f>
        <v>1.2</v>
      </c>
      <c r="G168" s="37"/>
      <c r="H168" s="48">
        <f t="shared" si="10"/>
        <v>1.2</v>
      </c>
      <c r="I168" s="48">
        <f t="shared" si="11"/>
        <v>1.2</v>
      </c>
    </row>
    <row r="169" spans="1:9" s="6" customFormat="1" ht="17.25" customHeight="1" x14ac:dyDescent="0.25">
      <c r="A169" s="20" t="s">
        <v>109</v>
      </c>
      <c r="B169" s="19" t="s">
        <v>45</v>
      </c>
      <c r="C169" s="19" t="s">
        <v>11</v>
      </c>
      <c r="D169" s="19"/>
      <c r="E169" s="19"/>
      <c r="F169" s="33">
        <f>F170</f>
        <v>1.2</v>
      </c>
      <c r="G169" s="37"/>
      <c r="H169" s="48">
        <f t="shared" si="10"/>
        <v>1.2</v>
      </c>
      <c r="I169" s="48">
        <f t="shared" si="11"/>
        <v>1.2</v>
      </c>
    </row>
    <row r="170" spans="1:9" s="26" customFormat="1" ht="18.75" customHeight="1" x14ac:dyDescent="0.25">
      <c r="A170" s="24" t="s">
        <v>53</v>
      </c>
      <c r="B170" s="25" t="s">
        <v>45</v>
      </c>
      <c r="C170" s="25" t="s">
        <v>11</v>
      </c>
      <c r="D170" s="25" t="s">
        <v>4</v>
      </c>
      <c r="E170" s="25" t="s">
        <v>13</v>
      </c>
      <c r="F170" s="36">
        <v>1.2</v>
      </c>
      <c r="G170" s="38"/>
      <c r="H170" s="48">
        <f t="shared" si="10"/>
        <v>1.2</v>
      </c>
      <c r="I170" s="48">
        <f t="shared" si="11"/>
        <v>1.2</v>
      </c>
    </row>
    <row r="171" spans="1:9" s="6" customFormat="1" ht="18.75" hidden="1" customHeight="1" x14ac:dyDescent="0.25">
      <c r="A171" s="20"/>
      <c r="B171" s="19"/>
      <c r="C171" s="19"/>
      <c r="D171" s="19"/>
      <c r="E171" s="19"/>
      <c r="F171" s="33"/>
      <c r="G171" s="37"/>
      <c r="H171" s="48">
        <f t="shared" si="10"/>
        <v>0</v>
      </c>
      <c r="I171" s="48">
        <f t="shared" si="11"/>
        <v>0</v>
      </c>
    </row>
    <row r="172" spans="1:9" s="6" customFormat="1" ht="42.75" x14ac:dyDescent="0.25">
      <c r="A172" s="18" t="s">
        <v>135</v>
      </c>
      <c r="B172" s="19" t="s">
        <v>46</v>
      </c>
      <c r="C172" s="19" t="s">
        <v>4</v>
      </c>
      <c r="D172" s="19" t="s">
        <v>4</v>
      </c>
      <c r="E172" s="19"/>
      <c r="F172" s="32">
        <f>F173+F178</f>
        <v>86.424999999999997</v>
      </c>
      <c r="G172" s="37"/>
      <c r="H172" s="47">
        <f t="shared" si="10"/>
        <v>86.424999999999997</v>
      </c>
      <c r="I172" s="47">
        <f t="shared" si="11"/>
        <v>86.424999999999997</v>
      </c>
    </row>
    <row r="173" spans="1:9" s="6" customFormat="1" ht="75" x14ac:dyDescent="0.25">
      <c r="A173" s="20" t="s">
        <v>100</v>
      </c>
      <c r="B173" s="19" t="s">
        <v>47</v>
      </c>
      <c r="C173" s="19" t="s">
        <v>4</v>
      </c>
      <c r="D173" s="19" t="s">
        <v>4</v>
      </c>
      <c r="E173" s="19"/>
      <c r="F173" s="33">
        <f t="shared" ref="F173:F176" si="12">F174</f>
        <v>86.424999999999997</v>
      </c>
      <c r="G173" s="37"/>
      <c r="H173" s="48">
        <f t="shared" si="10"/>
        <v>86.424999999999997</v>
      </c>
      <c r="I173" s="48">
        <f t="shared" si="11"/>
        <v>86.424999999999997</v>
      </c>
    </row>
    <row r="174" spans="1:9" s="6" customFormat="1" ht="75" x14ac:dyDescent="0.25">
      <c r="A174" s="20" t="s">
        <v>136</v>
      </c>
      <c r="B174" s="19" t="s">
        <v>48</v>
      </c>
      <c r="C174" s="19" t="s">
        <v>4</v>
      </c>
      <c r="D174" s="19" t="s">
        <v>4</v>
      </c>
      <c r="E174" s="19"/>
      <c r="F174" s="33">
        <f t="shared" si="12"/>
        <v>86.424999999999997</v>
      </c>
      <c r="G174" s="37"/>
      <c r="H174" s="48">
        <f t="shared" si="10"/>
        <v>86.424999999999997</v>
      </c>
      <c r="I174" s="48">
        <f t="shared" si="11"/>
        <v>86.424999999999997</v>
      </c>
    </row>
    <row r="175" spans="1:9" s="6" customFormat="1" ht="30" x14ac:dyDescent="0.25">
      <c r="A175" s="20" t="s">
        <v>62</v>
      </c>
      <c r="B175" s="19" t="s">
        <v>48</v>
      </c>
      <c r="C175" s="19" t="s">
        <v>10</v>
      </c>
      <c r="D175" s="19" t="s">
        <v>4</v>
      </c>
      <c r="E175" s="19"/>
      <c r="F175" s="33">
        <f t="shared" si="12"/>
        <v>86.424999999999997</v>
      </c>
      <c r="G175" s="37"/>
      <c r="H175" s="48">
        <f t="shared" si="10"/>
        <v>86.424999999999997</v>
      </c>
      <c r="I175" s="48">
        <f t="shared" si="11"/>
        <v>86.424999999999997</v>
      </c>
    </row>
    <row r="176" spans="1:9" s="6" customFormat="1" ht="30" x14ac:dyDescent="0.25">
      <c r="A176" s="20" t="s">
        <v>63</v>
      </c>
      <c r="B176" s="19" t="s">
        <v>48</v>
      </c>
      <c r="C176" s="19" t="s">
        <v>11</v>
      </c>
      <c r="D176" s="19" t="s">
        <v>4</v>
      </c>
      <c r="E176" s="19"/>
      <c r="F176" s="33">
        <f t="shared" si="12"/>
        <v>86.424999999999997</v>
      </c>
      <c r="G176" s="37"/>
      <c r="H176" s="48">
        <f t="shared" si="10"/>
        <v>86.424999999999997</v>
      </c>
      <c r="I176" s="48">
        <f t="shared" si="11"/>
        <v>86.424999999999997</v>
      </c>
    </row>
    <row r="177" spans="1:9" s="6" customFormat="1" x14ac:dyDescent="0.25">
      <c r="A177" s="20" t="s">
        <v>56</v>
      </c>
      <c r="B177" s="19" t="s">
        <v>48</v>
      </c>
      <c r="C177" s="19" t="s">
        <v>11</v>
      </c>
      <c r="D177" s="19" t="s">
        <v>4</v>
      </c>
      <c r="E177" s="19" t="s">
        <v>40</v>
      </c>
      <c r="F177" s="33">
        <v>86.424999999999997</v>
      </c>
      <c r="G177" s="37"/>
      <c r="H177" s="48">
        <f t="shared" si="10"/>
        <v>86.424999999999997</v>
      </c>
      <c r="I177" s="48">
        <f t="shared" si="11"/>
        <v>86.424999999999997</v>
      </c>
    </row>
    <row r="178" spans="1:9" s="6" customFormat="1" ht="30" hidden="1" x14ac:dyDescent="0.25">
      <c r="A178" s="20" t="s">
        <v>103</v>
      </c>
      <c r="B178" s="19" t="s">
        <v>49</v>
      </c>
      <c r="C178" s="19" t="s">
        <v>4</v>
      </c>
      <c r="D178" s="19" t="s">
        <v>4</v>
      </c>
      <c r="E178" s="19"/>
      <c r="F178" s="32"/>
      <c r="G178" s="37"/>
      <c r="H178" s="47">
        <f t="shared" si="10"/>
        <v>0</v>
      </c>
      <c r="I178" s="47">
        <f t="shared" si="11"/>
        <v>0</v>
      </c>
    </row>
    <row r="179" spans="1:9" s="7" customFormat="1" ht="14.25" hidden="1" x14ac:dyDescent="0.2">
      <c r="A179" s="18" t="s">
        <v>88</v>
      </c>
      <c r="B179" s="21" t="s">
        <v>50</v>
      </c>
      <c r="C179" s="21" t="s">
        <v>4</v>
      </c>
      <c r="D179" s="21" t="s">
        <v>4</v>
      </c>
      <c r="E179" s="21"/>
      <c r="F179" s="32"/>
      <c r="G179" s="64"/>
      <c r="H179" s="47">
        <f t="shared" si="10"/>
        <v>0</v>
      </c>
      <c r="I179" s="47">
        <f t="shared" si="11"/>
        <v>0</v>
      </c>
    </row>
    <row r="180" spans="1:9" s="6" customFormat="1" ht="30" hidden="1" x14ac:dyDescent="0.25">
      <c r="A180" s="20" t="s">
        <v>62</v>
      </c>
      <c r="B180" s="19" t="s">
        <v>50</v>
      </c>
      <c r="C180" s="19" t="s">
        <v>10</v>
      </c>
      <c r="D180" s="19" t="s">
        <v>4</v>
      </c>
      <c r="E180" s="19"/>
      <c r="F180" s="33"/>
      <c r="G180" s="41"/>
      <c r="H180" s="48">
        <f t="shared" si="10"/>
        <v>0</v>
      </c>
      <c r="I180" s="48">
        <f t="shared" si="11"/>
        <v>0</v>
      </c>
    </row>
    <row r="181" spans="1:9" s="6" customFormat="1" ht="30" hidden="1" x14ac:dyDescent="0.25">
      <c r="A181" s="20" t="s">
        <v>63</v>
      </c>
      <c r="B181" s="19" t="s">
        <v>50</v>
      </c>
      <c r="C181" s="19" t="s">
        <v>11</v>
      </c>
      <c r="D181" s="19" t="s">
        <v>4</v>
      </c>
      <c r="E181" s="19"/>
      <c r="F181" s="33"/>
      <c r="G181" s="41"/>
      <c r="H181" s="48">
        <f t="shared" si="10"/>
        <v>0</v>
      </c>
      <c r="I181" s="48">
        <f t="shared" si="11"/>
        <v>0</v>
      </c>
    </row>
    <row r="182" spans="1:9" s="6" customFormat="1" hidden="1" x14ac:dyDescent="0.25">
      <c r="A182" s="20" t="s">
        <v>54</v>
      </c>
      <c r="B182" s="19" t="s">
        <v>50</v>
      </c>
      <c r="C182" s="19" t="s">
        <v>11</v>
      </c>
      <c r="D182" s="19" t="s">
        <v>4</v>
      </c>
      <c r="E182" s="19" t="s">
        <v>13</v>
      </c>
      <c r="F182" s="33"/>
      <c r="G182" s="37"/>
      <c r="H182" s="48">
        <f t="shared" si="10"/>
        <v>0</v>
      </c>
      <c r="I182" s="48">
        <f t="shared" si="11"/>
        <v>0</v>
      </c>
    </row>
    <row r="183" spans="1:9" s="6" customFormat="1" hidden="1" x14ac:dyDescent="0.25">
      <c r="A183" s="20" t="s">
        <v>56</v>
      </c>
      <c r="B183" s="19" t="s">
        <v>50</v>
      </c>
      <c r="C183" s="19" t="s">
        <v>11</v>
      </c>
      <c r="D183" s="19" t="s">
        <v>4</v>
      </c>
      <c r="E183" s="19" t="s">
        <v>40</v>
      </c>
      <c r="F183" s="33"/>
      <c r="G183" s="41"/>
      <c r="H183" s="48">
        <f t="shared" si="10"/>
        <v>0</v>
      </c>
      <c r="I183" s="48">
        <f t="shared" si="11"/>
        <v>0</v>
      </c>
    </row>
    <row r="184" spans="1:9" s="6" customFormat="1" ht="41.25" customHeight="1" x14ac:dyDescent="0.25">
      <c r="A184" s="18" t="s">
        <v>134</v>
      </c>
      <c r="B184" s="21" t="s">
        <v>131</v>
      </c>
      <c r="C184" s="21" t="s">
        <v>4</v>
      </c>
      <c r="D184" s="21" t="s">
        <v>4</v>
      </c>
      <c r="E184" s="21"/>
      <c r="F184" s="32">
        <f>F185</f>
        <v>471.02299999999997</v>
      </c>
      <c r="G184" s="64"/>
      <c r="H184" s="47">
        <f t="shared" si="10"/>
        <v>471.02299999999997</v>
      </c>
      <c r="I184" s="47">
        <f t="shared" si="11"/>
        <v>471.02299999999997</v>
      </c>
    </row>
    <row r="185" spans="1:9" s="6" customFormat="1" ht="30" x14ac:dyDescent="0.25">
      <c r="A185" s="20" t="s">
        <v>62</v>
      </c>
      <c r="B185" s="19" t="s">
        <v>131</v>
      </c>
      <c r="C185" s="19" t="s">
        <v>10</v>
      </c>
      <c r="D185" s="19" t="s">
        <v>4</v>
      </c>
      <c r="E185" s="19"/>
      <c r="F185" s="33">
        <f>F186</f>
        <v>471.02299999999997</v>
      </c>
      <c r="G185" s="41"/>
      <c r="H185" s="48">
        <f t="shared" si="10"/>
        <v>471.02299999999997</v>
      </c>
      <c r="I185" s="48">
        <f t="shared" si="11"/>
        <v>471.02299999999997</v>
      </c>
    </row>
    <row r="186" spans="1:9" s="6" customFormat="1" ht="30" x14ac:dyDescent="0.25">
      <c r="A186" s="20" t="s">
        <v>63</v>
      </c>
      <c r="B186" s="19" t="s">
        <v>131</v>
      </c>
      <c r="C186" s="19" t="s">
        <v>11</v>
      </c>
      <c r="D186" s="19" t="s">
        <v>4</v>
      </c>
      <c r="E186" s="19"/>
      <c r="F186" s="33">
        <f>F187+F188</f>
        <v>471.02299999999997</v>
      </c>
      <c r="G186" s="41"/>
      <c r="H186" s="48">
        <f t="shared" si="10"/>
        <v>471.02299999999997</v>
      </c>
      <c r="I186" s="48">
        <f t="shared" si="11"/>
        <v>471.02299999999997</v>
      </c>
    </row>
    <row r="187" spans="1:9" s="6" customFormat="1" x14ac:dyDescent="0.25">
      <c r="A187" s="20" t="s">
        <v>54</v>
      </c>
      <c r="B187" s="19" t="s">
        <v>129</v>
      </c>
      <c r="C187" s="19" t="s">
        <v>11</v>
      </c>
      <c r="D187" s="19" t="s">
        <v>4</v>
      </c>
      <c r="E187" s="19" t="s">
        <v>15</v>
      </c>
      <c r="F187" s="33">
        <v>466.31299999999999</v>
      </c>
      <c r="G187" s="37"/>
      <c r="H187" s="48">
        <f t="shared" si="10"/>
        <v>466.31299999999999</v>
      </c>
      <c r="I187" s="48">
        <f t="shared" si="11"/>
        <v>466.31299999999999</v>
      </c>
    </row>
    <row r="188" spans="1:9" s="6" customFormat="1" x14ac:dyDescent="0.25">
      <c r="A188" s="20" t="s">
        <v>56</v>
      </c>
      <c r="B188" s="19" t="s">
        <v>129</v>
      </c>
      <c r="C188" s="19" t="s">
        <v>11</v>
      </c>
      <c r="D188" s="19" t="s">
        <v>4</v>
      </c>
      <c r="E188" s="19" t="s">
        <v>40</v>
      </c>
      <c r="F188" s="33">
        <v>4.71</v>
      </c>
      <c r="G188" s="41"/>
      <c r="H188" s="48">
        <f t="shared" si="10"/>
        <v>4.71</v>
      </c>
      <c r="I188" s="48">
        <f t="shared" si="11"/>
        <v>4.71</v>
      </c>
    </row>
    <row r="189" spans="1:9" s="6" customFormat="1" hidden="1" x14ac:dyDescent="0.25">
      <c r="A189" s="18" t="s">
        <v>88</v>
      </c>
      <c r="B189" s="19" t="s">
        <v>51</v>
      </c>
      <c r="C189" s="19" t="s">
        <v>4</v>
      </c>
      <c r="D189" s="19" t="s">
        <v>4</v>
      </c>
      <c r="E189" s="19"/>
      <c r="F189" s="32"/>
      <c r="G189" s="41"/>
      <c r="H189" s="47">
        <f t="shared" si="10"/>
        <v>0</v>
      </c>
      <c r="I189" s="47">
        <f t="shared" si="11"/>
        <v>0</v>
      </c>
    </row>
    <row r="190" spans="1:9" s="6" customFormat="1" ht="30" hidden="1" x14ac:dyDescent="0.25">
      <c r="A190" s="20" t="s">
        <v>62</v>
      </c>
      <c r="B190" s="19" t="s">
        <v>51</v>
      </c>
      <c r="C190" s="19" t="s">
        <v>10</v>
      </c>
      <c r="D190" s="19" t="s">
        <v>4</v>
      </c>
      <c r="E190" s="19"/>
      <c r="F190" s="33">
        <f>F191</f>
        <v>0</v>
      </c>
      <c r="G190" s="41"/>
      <c r="H190" s="48">
        <f t="shared" si="10"/>
        <v>0</v>
      </c>
      <c r="I190" s="48">
        <f t="shared" si="11"/>
        <v>0</v>
      </c>
    </row>
    <row r="191" spans="1:9" s="6" customFormat="1" ht="30" hidden="1" x14ac:dyDescent="0.25">
      <c r="A191" s="20" t="s">
        <v>63</v>
      </c>
      <c r="B191" s="19" t="s">
        <v>51</v>
      </c>
      <c r="C191" s="19" t="s">
        <v>11</v>
      </c>
      <c r="D191" s="19" t="s">
        <v>4</v>
      </c>
      <c r="E191" s="19"/>
      <c r="F191" s="33"/>
      <c r="G191" s="41"/>
      <c r="H191" s="48">
        <f t="shared" si="10"/>
        <v>0</v>
      </c>
      <c r="I191" s="48">
        <f t="shared" si="11"/>
        <v>0</v>
      </c>
    </row>
    <row r="192" spans="1:9" s="6" customFormat="1" hidden="1" x14ac:dyDescent="0.25">
      <c r="A192" s="20" t="s">
        <v>54</v>
      </c>
      <c r="B192" s="19" t="s">
        <v>51</v>
      </c>
      <c r="C192" s="19" t="s">
        <v>11</v>
      </c>
      <c r="D192" s="19" t="s">
        <v>4</v>
      </c>
      <c r="E192" s="19" t="s">
        <v>13</v>
      </c>
      <c r="F192" s="33"/>
      <c r="G192" s="37"/>
      <c r="H192" s="48">
        <f t="shared" si="10"/>
        <v>0</v>
      </c>
      <c r="I192" s="48">
        <f t="shared" si="11"/>
        <v>0</v>
      </c>
    </row>
    <row r="193" spans="1:9" s="6" customFormat="1" hidden="1" x14ac:dyDescent="0.25">
      <c r="A193" s="20" t="s">
        <v>61</v>
      </c>
      <c r="B193" s="19" t="s">
        <v>51</v>
      </c>
      <c r="C193" s="19" t="s">
        <v>11</v>
      </c>
      <c r="D193" s="19" t="s">
        <v>4</v>
      </c>
      <c r="E193" s="19" t="s">
        <v>9</v>
      </c>
      <c r="F193" s="33"/>
      <c r="G193" s="37"/>
      <c r="H193" s="48">
        <f t="shared" si="10"/>
        <v>0</v>
      </c>
      <c r="I193" s="48">
        <f t="shared" si="11"/>
        <v>0</v>
      </c>
    </row>
    <row r="194" spans="1:9" s="6" customFormat="1" hidden="1" x14ac:dyDescent="0.25">
      <c r="A194" s="53" t="s">
        <v>89</v>
      </c>
      <c r="B194" s="54" t="s">
        <v>51</v>
      </c>
      <c r="C194" s="54" t="s">
        <v>11</v>
      </c>
      <c r="D194" s="54" t="s">
        <v>4</v>
      </c>
      <c r="E194" s="54" t="s">
        <v>40</v>
      </c>
      <c r="F194" s="55"/>
      <c r="G194" s="70"/>
      <c r="H194" s="57">
        <f t="shared" si="10"/>
        <v>0</v>
      </c>
      <c r="I194" s="57">
        <f t="shared" si="11"/>
        <v>0</v>
      </c>
    </row>
    <row r="195" spans="1:9" s="6" customFormat="1" ht="28.5" x14ac:dyDescent="0.25">
      <c r="A195" s="18" t="s">
        <v>134</v>
      </c>
      <c r="B195" s="67" t="s">
        <v>130</v>
      </c>
      <c r="C195" s="67" t="s">
        <v>4</v>
      </c>
      <c r="D195" s="67" t="s">
        <v>4</v>
      </c>
      <c r="E195" s="67"/>
      <c r="F195" s="68">
        <f>F196</f>
        <v>886.44200000000001</v>
      </c>
      <c r="G195" s="65"/>
      <c r="H195" s="66">
        <f t="shared" si="10"/>
        <v>886.44200000000001</v>
      </c>
      <c r="I195" s="66">
        <f t="shared" si="11"/>
        <v>886.44200000000001</v>
      </c>
    </row>
    <row r="196" spans="1:9" s="6" customFormat="1" ht="30" x14ac:dyDescent="0.25">
      <c r="A196" s="20" t="s">
        <v>62</v>
      </c>
      <c r="B196" s="62" t="s">
        <v>130</v>
      </c>
      <c r="C196" s="62" t="s">
        <v>10</v>
      </c>
      <c r="D196" s="62" t="s">
        <v>4</v>
      </c>
      <c r="E196" s="62"/>
      <c r="F196" s="63">
        <f>F197</f>
        <v>886.44200000000001</v>
      </c>
      <c r="G196" s="56"/>
      <c r="H196" s="57">
        <f t="shared" si="10"/>
        <v>886.44200000000001</v>
      </c>
      <c r="I196" s="57">
        <f t="shared" si="11"/>
        <v>886.44200000000001</v>
      </c>
    </row>
    <row r="197" spans="1:9" s="6" customFormat="1" ht="30" x14ac:dyDescent="0.25">
      <c r="A197" s="20" t="s">
        <v>63</v>
      </c>
      <c r="B197" s="62" t="s">
        <v>130</v>
      </c>
      <c r="C197" s="62" t="s">
        <v>11</v>
      </c>
      <c r="D197" s="62" t="s">
        <v>4</v>
      </c>
      <c r="E197" s="62"/>
      <c r="F197" s="63">
        <f>F198+F199+F200</f>
        <v>886.44200000000001</v>
      </c>
      <c r="G197" s="56"/>
      <c r="H197" s="57">
        <f t="shared" si="10"/>
        <v>886.44200000000001</v>
      </c>
      <c r="I197" s="57">
        <f t="shared" si="11"/>
        <v>886.44200000000001</v>
      </c>
    </row>
    <row r="198" spans="1:9" s="6" customFormat="1" x14ac:dyDescent="0.25">
      <c r="A198" s="20" t="s">
        <v>54</v>
      </c>
      <c r="B198" s="62" t="s">
        <v>130</v>
      </c>
      <c r="C198" s="62" t="s">
        <v>11</v>
      </c>
      <c r="D198" s="62" t="s">
        <v>4</v>
      </c>
      <c r="E198" s="62" t="s">
        <v>15</v>
      </c>
      <c r="F198" s="63">
        <v>8.7759999999999998</v>
      </c>
      <c r="G198" s="56"/>
      <c r="H198" s="57">
        <f t="shared" si="10"/>
        <v>8.7759999999999998</v>
      </c>
      <c r="I198" s="57">
        <f t="shared" si="11"/>
        <v>8.7759999999999998</v>
      </c>
    </row>
    <row r="199" spans="1:9" s="6" customFormat="1" x14ac:dyDescent="0.25">
      <c r="A199" s="53" t="s">
        <v>61</v>
      </c>
      <c r="B199" s="62" t="s">
        <v>130</v>
      </c>
      <c r="C199" s="62" t="s">
        <v>11</v>
      </c>
      <c r="D199" s="62" t="s">
        <v>4</v>
      </c>
      <c r="E199" s="62" t="s">
        <v>9</v>
      </c>
      <c r="F199" s="63">
        <v>868.80200000000002</v>
      </c>
      <c r="G199" s="56"/>
      <c r="H199" s="57">
        <f t="shared" si="10"/>
        <v>868.80200000000002</v>
      </c>
      <c r="I199" s="57">
        <f t="shared" si="11"/>
        <v>868.80200000000002</v>
      </c>
    </row>
    <row r="200" spans="1:9" s="6" customFormat="1" x14ac:dyDescent="0.25">
      <c r="A200" s="61" t="s">
        <v>89</v>
      </c>
      <c r="B200" s="62" t="s">
        <v>130</v>
      </c>
      <c r="C200" s="62" t="s">
        <v>11</v>
      </c>
      <c r="D200" s="62" t="s">
        <v>4</v>
      </c>
      <c r="E200" s="62" t="s">
        <v>40</v>
      </c>
      <c r="F200" s="63">
        <v>8.8640000000000008</v>
      </c>
      <c r="G200" s="37"/>
      <c r="H200" s="48">
        <f t="shared" si="10"/>
        <v>8.8640000000000008</v>
      </c>
      <c r="I200" s="48">
        <f t="shared" si="11"/>
        <v>8.8640000000000008</v>
      </c>
    </row>
    <row r="201" spans="1:9" s="6" customFormat="1" hidden="1" x14ac:dyDescent="0.25">
      <c r="A201" s="61"/>
      <c r="B201" s="62"/>
      <c r="C201" s="62"/>
      <c r="D201" s="62"/>
      <c r="E201" s="62"/>
      <c r="F201" s="63"/>
      <c r="G201" s="56"/>
      <c r="H201" s="57">
        <f t="shared" si="10"/>
        <v>0</v>
      </c>
      <c r="I201" s="57">
        <f t="shared" si="11"/>
        <v>0</v>
      </c>
    </row>
    <row r="202" spans="1:9" hidden="1" x14ac:dyDescent="0.25">
      <c r="A202" s="58"/>
      <c r="B202" s="58"/>
      <c r="C202" s="58"/>
      <c r="D202" s="58"/>
      <c r="E202" s="58"/>
      <c r="F202" s="59"/>
      <c r="G202" s="60"/>
      <c r="H202" s="57">
        <f t="shared" si="10"/>
        <v>0</v>
      </c>
      <c r="I202" s="57">
        <f t="shared" si="11"/>
        <v>0</v>
      </c>
    </row>
  </sheetData>
  <mergeCells count="6">
    <mergeCell ref="A9:D9"/>
    <mergeCell ref="A8:F8"/>
    <mergeCell ref="H1:I1"/>
    <mergeCell ref="H4:I4"/>
    <mergeCell ref="E5:I6"/>
    <mergeCell ref="E2:I2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Buhgalter</cp:lastModifiedBy>
  <cp:lastPrinted>2019-09-12T09:24:37Z</cp:lastPrinted>
  <dcterms:created xsi:type="dcterms:W3CDTF">2018-11-14T07:02:04Z</dcterms:created>
  <dcterms:modified xsi:type="dcterms:W3CDTF">2019-09-12T09:24:43Z</dcterms:modified>
</cp:coreProperties>
</file>